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95" windowHeight="5730" activeTab="0"/>
  </bookViews>
  <sheets>
    <sheet name="IS" sheetId="1" r:id="rId1"/>
    <sheet name="BS" sheetId="2" r:id="rId2"/>
    <sheet name="CF" sheetId="3" r:id="rId3"/>
    <sheet name="ES" sheetId="4" r:id="rId4"/>
    <sheet name="Notes" sheetId="5" r:id="rId5"/>
  </sheets>
  <definedNames>
    <definedName name="_xlnm.Print_Area" localSheetId="1">'BS'!$A$1:$J$65</definedName>
    <definedName name="_xlnm.Print_Titles" localSheetId="4">'Notes'!$1:$5</definedName>
    <definedName name="Z_717FDF11_CA24_49EE_AD3C_AE856F960CB9_.wvu.PrintArea" localSheetId="1" hidden="1">'BS'!$A$1:$J$65</definedName>
    <definedName name="Z_717FDF11_CA24_49EE_AD3C_AE856F960CB9_.wvu.PrintTitles" localSheetId="4" hidden="1">'Notes'!$1:$5</definedName>
  </definedNames>
  <calcPr fullCalcOnLoad="1"/>
</workbook>
</file>

<file path=xl/sharedStrings.xml><?xml version="1.0" encoding="utf-8"?>
<sst xmlns="http://schemas.openxmlformats.org/spreadsheetml/2006/main" count="284" uniqueCount="202">
  <si>
    <t>No interim dividend has been declared for the current quarter ended 30 June 2005.</t>
  </si>
  <si>
    <t>At the Annual General Meeting of the Company held on 24 June 2005, the shareholders of the Company have approved the declaration of a first and final dividend of 6% less 28% tax in respect of the financial year ended 31 December 2004. This dividend will be payable on 9 September 2005.</t>
  </si>
  <si>
    <t>The interim financial statements were authorised for issue by the Board of Directors in accordance with a resolution of the directors dated 29 August 2005.</t>
  </si>
  <si>
    <t>The increase in vessel chartering revenue of 20% from RM3.5 million in the preceding quarter to RM4.2 million this quarter (post consolidation) was due mainly to higher fleet utilisation. The division's revenue this quarter was relatively similar to the post-consolidation RM4.6 million posted in the preceding year corresponding quarter.</t>
  </si>
  <si>
    <t>The effective tax rate for the 6 months ended 30 June 2005 was lower than the statutory tax rate in Malaysia as a subsidiary, which is engaged in shipbuilding activity, has been granted with pioneer status incentive from 2000 till March 2005. During the pioneer period, 85% of its statutory income from the shipbuilding operation is exempted from income tax.</t>
  </si>
  <si>
    <t>ii)  Proposed private placement of up to 66,800,000 new ordinary shares of RM0.20 each to identified investors at an issue price to be determined by the Board of Directors; and</t>
  </si>
  <si>
    <t>CONDENSED CONSOLIDATED INCOME STATEMENTS</t>
  </si>
  <si>
    <t>Revenue</t>
  </si>
  <si>
    <t>Minority Interest</t>
  </si>
  <si>
    <t>Earnings per share:</t>
  </si>
  <si>
    <t>- basic (sen)</t>
  </si>
  <si>
    <t>- diluted (sen)</t>
  </si>
  <si>
    <t>Taxation</t>
  </si>
  <si>
    <t>CONDENSED CONSOLIDATED BALANCE SHEET</t>
  </si>
  <si>
    <t>NON CURRENT ASSETS</t>
  </si>
  <si>
    <t>CURRENT ASSETS</t>
  </si>
  <si>
    <t>Inventories</t>
  </si>
  <si>
    <t>CURRENT LIABILITIES</t>
  </si>
  <si>
    <t>NET CURRENT ASSETS</t>
  </si>
  <si>
    <t>NON CURRENT LIABILITIES</t>
  </si>
  <si>
    <t>Share Capital</t>
  </si>
  <si>
    <t>Non distributable</t>
  </si>
  <si>
    <t>Distributable</t>
  </si>
  <si>
    <t>Retained</t>
  </si>
  <si>
    <t>profits</t>
  </si>
  <si>
    <t>Total</t>
  </si>
  <si>
    <t>shareholders'</t>
  </si>
  <si>
    <t>equity</t>
  </si>
  <si>
    <t>RM'000</t>
  </si>
  <si>
    <t>Admininstrative expenses</t>
  </si>
  <si>
    <t>Goodwill on Consolidation</t>
  </si>
  <si>
    <t>Trade Payables</t>
  </si>
  <si>
    <t>Other Payables</t>
  </si>
  <si>
    <t>Basis of Preparation</t>
  </si>
  <si>
    <t>Qualification of Auditors' Report on Preceding Annual Financial Statements</t>
  </si>
  <si>
    <t>Seasonal or Cyclical Factors</t>
  </si>
  <si>
    <t>Change in Accounting Estimate</t>
  </si>
  <si>
    <t>Debt and Equity Securities</t>
  </si>
  <si>
    <t>Dividends Paid</t>
  </si>
  <si>
    <t>Segmental Reporting</t>
  </si>
  <si>
    <t>Subsequent Event</t>
  </si>
  <si>
    <t>Changes in the Composition of the Group</t>
  </si>
  <si>
    <t>Taxation comprises:</t>
  </si>
  <si>
    <t>Estimated tax payable</t>
  </si>
  <si>
    <t>Deferred taxation</t>
  </si>
  <si>
    <t xml:space="preserve">Review of Performance </t>
  </si>
  <si>
    <t>Status of Corporate Proposals</t>
  </si>
  <si>
    <t>Off Balance Sheet Financial Instruments</t>
  </si>
  <si>
    <t>Material Litigation</t>
  </si>
  <si>
    <t>Basic earnings per share</t>
  </si>
  <si>
    <t>Hire Purchase Creditors</t>
  </si>
  <si>
    <t>Provision for Taxation</t>
  </si>
  <si>
    <t>Share Premium</t>
  </si>
  <si>
    <t xml:space="preserve">Share </t>
  </si>
  <si>
    <t>Premium</t>
  </si>
  <si>
    <t>Segment Revenue</t>
  </si>
  <si>
    <t>Segment Results</t>
  </si>
  <si>
    <t>Capital Commitments</t>
  </si>
  <si>
    <t>Secured</t>
  </si>
  <si>
    <t xml:space="preserve">  Short term</t>
  </si>
  <si>
    <t xml:space="preserve">  Long term</t>
  </si>
  <si>
    <t>Dividend Payable</t>
  </si>
  <si>
    <t>Authorisation for Issue</t>
  </si>
  <si>
    <t>Explanatory Notes</t>
  </si>
  <si>
    <t>Eliminations</t>
  </si>
  <si>
    <t>Material Change in Profit Before Taxation</t>
  </si>
  <si>
    <t>Foreign tax</t>
  </si>
  <si>
    <t>Amount Due to Bankers</t>
  </si>
  <si>
    <t>Property, Plant and Equipment</t>
  </si>
  <si>
    <t>Deferred Taxation</t>
  </si>
  <si>
    <t>Financed by:</t>
  </si>
  <si>
    <t>SHAREHOLDERS' EQUITY</t>
  </si>
  <si>
    <t>Note</t>
  </si>
  <si>
    <t>Capital</t>
  </si>
  <si>
    <t>Cash and Bank balances</t>
  </si>
  <si>
    <t>Trade Receivables</t>
  </si>
  <si>
    <t>Other Receivables</t>
  </si>
  <si>
    <t>Currency Translation Reserve</t>
  </si>
  <si>
    <t>CASH AND CASH EQUIVALENTS AT THE END OF FINANCIAL PERIOD*</t>
  </si>
  <si>
    <t>Currency</t>
  </si>
  <si>
    <t>Reserve</t>
  </si>
  <si>
    <t xml:space="preserve">Translation </t>
  </si>
  <si>
    <t xml:space="preserve"> -Exchange differences on translation</t>
  </si>
  <si>
    <t>Retained Profits</t>
  </si>
  <si>
    <t>Finance costs</t>
  </si>
  <si>
    <t>Group Borrowings and Debt Securities</t>
  </si>
  <si>
    <t>Sale of Unquoted Investment and/or Properties</t>
  </si>
  <si>
    <t>Purchase or Disposal of Quoted Securities</t>
  </si>
  <si>
    <t>Tax Refundable</t>
  </si>
  <si>
    <t>CONDENSED CONSOLIDATED STATEMENT OF CHANGES IN EQUITY</t>
  </si>
  <si>
    <t>-</t>
  </si>
  <si>
    <t>There was no change in the composition of the Group for the financial period under review.</t>
  </si>
  <si>
    <t>There is no off balance sheet financial instruments at the date of this quarterly report.</t>
  </si>
  <si>
    <t>As at the end of the quarter, there was only one class of shares in issue and they rank pari passu with each other.</t>
  </si>
  <si>
    <t xml:space="preserve">Vessel Chartering </t>
  </si>
  <si>
    <t>Contingent Liabilities and Contingent Assets</t>
  </si>
  <si>
    <t>Earnings Per Share</t>
  </si>
  <si>
    <t>Diluted earnings per share (sen)</t>
  </si>
  <si>
    <t>Shipbuilding and Ship repairs</t>
  </si>
  <si>
    <t>Weighted average number of ordinary shares in issue ('000)</t>
  </si>
  <si>
    <t>Net gain not recognised in the income statement</t>
  </si>
  <si>
    <t>The Group's borrowings as at the end of the quarter were as follows:</t>
  </si>
  <si>
    <t>Basic earnings per share of the Group is calculated by dividing the net profit after tax and minority interest for the financial period under review by the weighted average number of ordinary shares in issue for the period.</t>
  </si>
  <si>
    <t>Fixed Deposit</t>
  </si>
  <si>
    <t>Net Tangible Asset per share (RM)</t>
  </si>
  <si>
    <t xml:space="preserve">    of the financial statements of foreign entity</t>
  </si>
  <si>
    <t>NET ASSETS</t>
  </si>
  <si>
    <t>Bank Overdraft</t>
  </si>
  <si>
    <t xml:space="preserve">Explanatory notes for variance of forecast and profit guarantee </t>
  </si>
  <si>
    <t>Balance at 1 January 2004</t>
  </si>
  <si>
    <t>There were no issuance, cancellation, repurchase, resale and repayment of debt and equity securities during the financial period under review.</t>
  </si>
  <si>
    <t xml:space="preserve">                                                                                                                                                                                                                                                                                                                                                                                                                                                                                                                                                                                                                                                                                                                                                                                                                                                                                                                                                                                                                                                                         </t>
  </si>
  <si>
    <t>The Company did not issue any profit forecast or profit guarantee and therefore, this note is not applicable.</t>
  </si>
  <si>
    <t>There were no changes in estimates that have had material effects in the financial period under review.</t>
  </si>
  <si>
    <t>The Group's performance is affected by the regional economic conditions. The demand for new vessels is closely associated with the regional economic climate.</t>
  </si>
  <si>
    <t>Net loss not recognised in the income statement</t>
  </si>
  <si>
    <t>Cash and cash equivalents at the end of financial period</t>
  </si>
  <si>
    <t>3 months ended</t>
  </si>
  <si>
    <t>(unaudited)</t>
  </si>
  <si>
    <t>(audited)</t>
  </si>
  <si>
    <t>As at end of quarter</t>
  </si>
  <si>
    <t xml:space="preserve">As at end of </t>
  </si>
  <si>
    <t>year end</t>
  </si>
  <si>
    <t xml:space="preserve">preceding </t>
  </si>
  <si>
    <t>quarter</t>
  </si>
  <si>
    <t xml:space="preserve">current </t>
  </si>
  <si>
    <t>Individual</t>
  </si>
  <si>
    <t>Cumulative</t>
  </si>
  <si>
    <t xml:space="preserve">There was no sale of unquoted investment and properties of the Group during the current quarter or the current financial period. </t>
  </si>
  <si>
    <t>There was no purchase or sale of quoted securities during the current quarter or current financial period. In addition, the Group did not own any quoted security as at the end of the reporting period.</t>
  </si>
  <si>
    <t>Net profit after tax for the period (RM'000)</t>
  </si>
  <si>
    <t>There were no items affecting assets, liabilities, equity, net income or cash flows during the financial period to date under review that were unusual because of their nature, size or incidence.</t>
  </si>
  <si>
    <t>Net profit after taxation &amp; minority interest</t>
  </si>
  <si>
    <t>CASH AND CASH EQUIVALENTS AT BEGINNING OF FINANCIAL YEAR</t>
  </si>
  <si>
    <t>Basic earnings per share (sen)</t>
  </si>
  <si>
    <t>* Cash and cash equivalents at end of financial period comprise the following:</t>
  </si>
  <si>
    <t>31.12.2004</t>
  </si>
  <si>
    <t>There was no material capital commitment since the last annual balance sheet to the date of this report.</t>
  </si>
  <si>
    <t>Prospects</t>
  </si>
  <si>
    <t>The current gearing remained within management comfort level.</t>
  </si>
  <si>
    <t>COASTAL CONTRACTS BHD (Company No. 517649-A)</t>
  </si>
  <si>
    <t>Notes:</t>
  </si>
  <si>
    <t>Balance at 1 January 2005</t>
  </si>
  <si>
    <t>The Condensed Consolidated Income Statements should be read in conjunction with the audited financial statements for the financial year ended 31 December 2004 and the accompanying explanatory notes attached to the interim financial statements.</t>
  </si>
  <si>
    <t>The accounting policies and methods of computation adopted by the Group in these quarterly financial statements are consistent with those adopted in the most recent annual audited financial statements for the year ended 31 December 2004.</t>
  </si>
  <si>
    <t>The audit report of the Group's most recent annual audited financial statements for the year ended 31 December 2004 was not subject to any qualification.</t>
  </si>
  <si>
    <t>The valuations of property, plant and equipment have been brought forward without amendment from the financial statements for the year ended 31 December 2004.</t>
  </si>
  <si>
    <t>CUMULATIVE</t>
  </si>
  <si>
    <t>INDIVIDUAL</t>
  </si>
  <si>
    <t>Cost of sales and services</t>
  </si>
  <si>
    <t>Profit from operations</t>
  </si>
  <si>
    <t>Net profit before taxation</t>
  </si>
  <si>
    <t>Net profit after taxation</t>
  </si>
  <si>
    <t>Minority interest</t>
  </si>
  <si>
    <t>Net cash used in operating activities</t>
  </si>
  <si>
    <t>Corporate guarantees to financial institutions in respect of banking facilities granted to subsidiary companies</t>
  </si>
  <si>
    <t>On 18 October 2004, the shareholders of the Company had approved the following at the Extraordinary General Meeting (EGM) of the Company:</t>
  </si>
  <si>
    <t>Due from Customers on Contract</t>
  </si>
  <si>
    <t>Cash and Bank Balances</t>
  </si>
  <si>
    <t>FOR THE FINANCIAL PERIOD ENDED 30 JUNE 2005</t>
  </si>
  <si>
    <t>6 months ended</t>
  </si>
  <si>
    <t>30.06.2005</t>
  </si>
  <si>
    <t>30.06.2004</t>
  </si>
  <si>
    <t>AS AT 30 JUNE 2005</t>
  </si>
  <si>
    <t>6 months ended 30 June 2004</t>
  </si>
  <si>
    <t>Balance at 30 June 2004</t>
  </si>
  <si>
    <t>6 months ended 30 June 2005</t>
  </si>
  <si>
    <t>Balance at 30 June 2005</t>
  </si>
  <si>
    <t>FOR THE QUARTER ENDED 30 JUNE 2005</t>
  </si>
  <si>
    <t>3 months ended 30 June 2005</t>
  </si>
  <si>
    <t>As at                   30 June 2005</t>
  </si>
  <si>
    <t>Other operating income/(expenses)</t>
  </si>
  <si>
    <t>The Group is not engaged in any material litigation and is not aware of any proceedings which materially affect the position or business of the Group as at 29 August 2005.</t>
  </si>
  <si>
    <t>Net cash generated from/(used in) investing activities</t>
  </si>
  <si>
    <t>Net cash generated from financing activities</t>
  </si>
  <si>
    <t>NET DECREASE IN CASH AND CASH EQUIVALENTS</t>
  </si>
  <si>
    <t>There was no material event subsequent to the end of the current quarter.</t>
  </si>
  <si>
    <t>Gross profit</t>
  </si>
  <si>
    <t>These interim financial statements were unaudited and have been prepared in accordance with the requirements of MASB 26 "Interim Financial Reporting" and Paragraph 9.22 of Bursa Malaysia Listing Requirements and should be read in conjunction with the Group's audited financial statements for the year ended 31 December 2004.</t>
  </si>
  <si>
    <t>Unusual Items Affecting the Financial Statements</t>
  </si>
  <si>
    <t>No dividend has been paid in the current quarter under review.</t>
  </si>
  <si>
    <t>Carrying Amounts of Revalued Assets</t>
  </si>
  <si>
    <t>Shipbuilding and Ship Repairs Division</t>
  </si>
  <si>
    <t>Vessel Chartering Division</t>
  </si>
  <si>
    <t>The lively oil exploration and production activities in the region (due to the sustained high crude oil prices) and the firm charter rates at present augur well for the Group. The Board is cautiously optimistic of securing more contracts to add to the Group's current order book especially in the offshore vessel category, as well as reaping greater returns from its chartering division. With numerous scheduled vessel deliveries in the forthcoming quarters, barring any significant unforeseen circumstances, the Group's performance for the current year is expected to remain positive.</t>
  </si>
  <si>
    <t>The Company is contingently liable for the amount of banking facilities utilised by these subsidiary companies totalling RM49,088,661 as at 30 June 2005.</t>
  </si>
  <si>
    <t>i)  Proposed share split into five new ordinary shares of RM0.20 each for one existing ordinary shares of RM1.00 each;</t>
  </si>
  <si>
    <t>iii)  Proposed Employees’ Share Option Scheme (“ESOS”) for the benefit of the eligible employees and directors of the Company and its subsidiaries under which options will be granted to such eligible employees and directors to subscribe for new ordinary shares in CCB.</t>
  </si>
  <si>
    <t>The Condensed Consolidated Balance Sheet should be read in conjunction with the audited financial statements for the financial year ended 31 December 2004 and the accompanying explanatory notes attached to the interim financial statements.</t>
  </si>
  <si>
    <t>CONDENSED CONSOLIDATED CASH FLOW STATEMENT</t>
  </si>
  <si>
    <t>The Condensed Consolidated Cash Flow Statement should be read in conjunction with the audited financial statements for the financial year ended 31 December 2004 and the accompanying explanatory notes attached to the interim financial statements.</t>
  </si>
  <si>
    <t>Apart from RM26.7 million of short term secured borrowing which is denominated in United States Dollar, all the above borrowings are denominated in Ringgit Malaysia.</t>
  </si>
  <si>
    <t>The debt-equity ratio of the Group has increased to 0.447 from 0.312 last quarter. Addtional borrowing was obtained to fund the Group's shipbuilding division in view of higher comfirmed orders. Also, part of the gearing was employed to finance the Group's strategy to increase its fleet for charter purposes to exploit the strong market demand from the oil and gas and energy transportation sector. Accordingly, a corresponding increase in stocks and work-in-progress was observed in the current quarter. Likewise, the Group registered an increase in other receivables to RM39.8 million from RM30.7 million as at the end of 2004, mainly due to deposits paid to suppliers and sub-contractors to secure the supply of input materials, equipment and services for the aforesaid confirmed orders and fleet expansion strategy.</t>
  </si>
  <si>
    <t>The Condensed Consolidated Statement of Changes in Equity should be read in conjunction with the audited financial statements for the financial year ended 31 December 2004 and the accompanying explanatory notes attached to the interim financial statements.</t>
  </si>
  <si>
    <t>In general, the Group recorded revenue of RM4.5 million in the current quarter, a reduction of 85% against RM29.9 million in the preceding quarter. When compared with the corresponding quarter of the preceding year, the Group's revenue has decreased by 78% from RM20.7 million. The sizeable drop in revenue was attributed to the low revenue contribution from the Shipbuilding and Ship Repairs division.</t>
  </si>
  <si>
    <t>As at the end of the current quarter, an amount of RM6.1 miilion was due from a customer on construction contract pertaining to an offshore vessel. This arose from the progressive recognition of revenue in accordance with MASB 7 "Construction Contracts". The amount is subsequently received by the Group in July 2005.</t>
  </si>
  <si>
    <t>Included in other payables are deposits received from vessel buyers totalling RM11.8 million (31 December 2004: RM8.4 million). This reflects the increase in the number of contracts in the Group's current order book.</t>
  </si>
  <si>
    <t>The Group registered profit before tax of RM0.9 million for the current quarter, reduced by 81% from RM4.7 million achieved in the preceding quarter. Current quarter's profit before tax was also 83% lower when compared with the RM5.4 million recorded in the corresponding quarter last year. This performance was primarily caused by the momentary respite in vessel deliveries experienced in the Shipbuilding and Ship Repairs division. Overall, profit margin before tax was at 21%, 5 percentage point greater than the previous quarter's 16%, a result that largely depended on the disposal of vessels in the chartering division. Profit margin before tax for the corresponding quarter of last year was relatively higher at 26% owing to lower operating costs.</t>
  </si>
  <si>
    <t>- Shipbuilding and Ship repairs</t>
  </si>
  <si>
    <t xml:space="preserve">- Vessel Chartering </t>
  </si>
  <si>
    <t>Revenue decreased from RM26.4 million in the preceding quarter to RM0.3 million (after consolidation adjustments) as the division did not deliver any vessel to customers during the current quarter. The marginal revenue was generated from the progressive revenue recognition of an offshore vessel in the closing stage of construction, as well as from the repair segment. In comparison with the revenue of last year's second quarter of RM16.1 million, this represented a fall of RM15.8 million. This reduction in revenue was due mainly to timing factor and does not reflect the market demand for the type of vessels the Group is building. In addition, gross profit for the current quarter was pulled down by around RM1 million attributed to one-off discounts on waiver of warranty given to buyers of vessels sold in the previous quarter and higher material costs as compared to the preceding year. The Group's order book is currently filled with around 25 units of vessels under various stages of construction. About half of these vessels are expected to be delivered in the forthcoming quarter.</t>
  </si>
  <si>
    <t>The proposed share split was completed on 26 November 2004, whilst the effective date for the implementation of the ESOS was 18 January 2005. The ESOS was offered to all eligible employees and directors on 14 June 2005, and as at 22 August 2005 (the latest practicable date which is not earlier than 7 days from the date of issue of this quarterly report), no options pursuant to the ESOS has been exercised. The implementation of the Proposed Private Placement shall ensue progressively in due course.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</si>
</sst>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_);\(#,##0.0\)"/>
    <numFmt numFmtId="179" formatCode="_(* #,##0.0_);_(* \(#,##0.0\);_(* &quot;-&quot;??_);_(@_)"/>
    <numFmt numFmtId="180" formatCode="_(* #,##0_);_(* \(#,##0\);_(* &quot;-&quot;??_);_(@_)"/>
    <numFmt numFmtId="181" formatCode="_(* #,##0.000_);_(* \(#,##0.000\);_(* &quot;-&quot;??_);_(@_)"/>
    <numFmt numFmtId="182" formatCode="_(* #,##0.0000_);_(* \(#,##0.0000\);_(* &quot;-&quot;??_);_(@_)"/>
    <numFmt numFmtId="183" formatCode="0.00_);\(0.00\)"/>
    <numFmt numFmtId="184" formatCode="0.0_);\(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409]d\-mmm\-yy;@"/>
  </numFmts>
  <fonts count="8">
    <font>
      <sz val="10"/>
      <name val="Arial"/>
      <family val="0"/>
    </font>
    <font>
      <sz val="10"/>
      <name val="Times New Roman"/>
      <family val="1"/>
    </font>
    <font>
      <b/>
      <sz val="12"/>
      <name val="Times New Roman"/>
      <family val="1"/>
    </font>
    <font>
      <sz val="12"/>
      <name val="Times New Roman"/>
      <family val="1"/>
    </font>
    <font>
      <b/>
      <sz val="10"/>
      <name val="Times New Roman"/>
      <family val="1"/>
    </font>
    <font>
      <i/>
      <sz val="10"/>
      <name val="Times New Roman"/>
      <family val="1"/>
    </font>
    <font>
      <b/>
      <i/>
      <sz val="12"/>
      <name val="Times New Roman"/>
      <family val="1"/>
    </font>
    <font>
      <i/>
      <sz val="12"/>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0" xfId="0" applyFont="1" applyAlignment="1" quotePrefix="1">
      <alignment/>
    </xf>
    <xf numFmtId="0" fontId="1" fillId="0" borderId="0" xfId="0" applyFont="1" applyBorder="1" applyAlignment="1">
      <alignment horizontal="center"/>
    </xf>
    <xf numFmtId="37" fontId="1" fillId="0" borderId="0" xfId="0" applyNumberFormat="1" applyFont="1" applyAlignment="1">
      <alignment/>
    </xf>
    <xf numFmtId="37" fontId="1" fillId="0" borderId="0" xfId="0" applyNumberFormat="1" applyFont="1" applyBorder="1" applyAlignment="1">
      <alignment/>
    </xf>
    <xf numFmtId="37" fontId="1" fillId="0" borderId="1" xfId="0" applyNumberFormat="1" applyFont="1" applyBorder="1" applyAlignment="1">
      <alignment/>
    </xf>
    <xf numFmtId="37" fontId="1" fillId="0" borderId="2" xfId="0" applyNumberFormat="1" applyFont="1" applyBorder="1" applyAlignment="1">
      <alignment/>
    </xf>
    <xf numFmtId="37" fontId="1" fillId="0" borderId="0" xfId="0" applyNumberFormat="1" applyFont="1" applyBorder="1" applyAlignment="1">
      <alignment horizontal="center"/>
    </xf>
    <xf numFmtId="39" fontId="1" fillId="0" borderId="0" xfId="0" applyNumberFormat="1" applyFont="1" applyBorder="1" applyAlignment="1">
      <alignment horizontal="right"/>
    </xf>
    <xf numFmtId="37" fontId="1" fillId="0" borderId="0" xfId="0" applyNumberFormat="1" applyFont="1" applyAlignment="1">
      <alignment horizontal="center"/>
    </xf>
    <xf numFmtId="180" fontId="1" fillId="0" borderId="0" xfId="15" applyNumberFormat="1" applyFont="1" applyAlignment="1">
      <alignment/>
    </xf>
    <xf numFmtId="180" fontId="1" fillId="0" borderId="0" xfId="15" applyNumberFormat="1" applyFont="1" applyAlignment="1">
      <alignment horizontal="center"/>
    </xf>
    <xf numFmtId="180" fontId="1" fillId="0" borderId="1" xfId="15" applyNumberFormat="1" applyFont="1" applyBorder="1" applyAlignment="1">
      <alignment/>
    </xf>
    <xf numFmtId="180" fontId="1" fillId="0" borderId="3" xfId="15" applyNumberFormat="1" applyFont="1" applyBorder="1" applyAlignment="1">
      <alignment/>
    </xf>
    <xf numFmtId="180" fontId="1" fillId="0" borderId="2" xfId="15" applyNumberFormat="1" applyFont="1" applyBorder="1" applyAlignment="1">
      <alignment/>
    </xf>
    <xf numFmtId="180" fontId="1" fillId="0" borderId="0" xfId="15" applyNumberFormat="1" applyFont="1" applyBorder="1" applyAlignment="1">
      <alignment/>
    </xf>
    <xf numFmtId="0" fontId="2" fillId="0" borderId="0" xfId="0" applyFont="1" applyAlignment="1">
      <alignment vertical="top"/>
    </xf>
    <xf numFmtId="0" fontId="3" fillId="0" borderId="0" xfId="0" applyFont="1" applyAlignment="1">
      <alignment wrapText="1"/>
    </xf>
    <xf numFmtId="0" fontId="3" fillId="0" borderId="0" xfId="0" applyFont="1" applyAlignment="1">
      <alignment vertical="top"/>
    </xf>
    <xf numFmtId="0" fontId="2" fillId="0" borderId="0" xfId="0" applyFont="1" applyAlignment="1">
      <alignment wrapText="1"/>
    </xf>
    <xf numFmtId="0" fontId="3" fillId="0" borderId="0" xfId="0" applyFont="1" applyAlignment="1">
      <alignment horizontal="justify" vertical="top"/>
    </xf>
    <xf numFmtId="0" fontId="3" fillId="0" borderId="0" xfId="0" applyFont="1" applyAlignment="1">
      <alignment horizontal="justify" wrapText="1"/>
    </xf>
    <xf numFmtId="0" fontId="3" fillId="0" borderId="0" xfId="0" applyFont="1" applyAlignment="1">
      <alignment horizontal="justify"/>
    </xf>
    <xf numFmtId="0" fontId="2" fillId="0" borderId="0" xfId="0" applyFont="1" applyAlignment="1">
      <alignment horizontal="justify"/>
    </xf>
    <xf numFmtId="37" fontId="3" fillId="0" borderId="0" xfId="0" applyNumberFormat="1" applyFont="1" applyAlignment="1">
      <alignment wrapText="1"/>
    </xf>
    <xf numFmtId="0" fontId="2" fillId="0" borderId="0" xfId="0" applyFont="1" applyAlignment="1">
      <alignment horizontal="justify" vertical="top"/>
    </xf>
    <xf numFmtId="0" fontId="3" fillId="0" borderId="0" xfId="0" applyFont="1" applyAlignment="1">
      <alignment horizontal="right"/>
    </xf>
    <xf numFmtId="0" fontId="3" fillId="0" borderId="0" xfId="0" applyFont="1" applyAlignment="1">
      <alignment vertical="top" wrapText="1"/>
    </xf>
    <xf numFmtId="0" fontId="3" fillId="0" borderId="0" xfId="0" applyFont="1" applyAlignment="1">
      <alignment horizontal="right" wrapText="1"/>
    </xf>
    <xf numFmtId="0" fontId="2" fillId="0" borderId="0" xfId="0" applyFont="1" applyAlignment="1">
      <alignment/>
    </xf>
    <xf numFmtId="37" fontId="3" fillId="0" borderId="0" xfId="0" applyNumberFormat="1" applyFont="1" applyBorder="1" applyAlignment="1">
      <alignment wrapText="1"/>
    </xf>
    <xf numFmtId="180" fontId="1" fillId="0" borderId="0" xfId="15" applyNumberFormat="1" applyFont="1" applyBorder="1" applyAlignment="1">
      <alignment horizontal="center"/>
    </xf>
    <xf numFmtId="0" fontId="1" fillId="0" borderId="1" xfId="0" applyFont="1" applyBorder="1" applyAlignment="1">
      <alignment/>
    </xf>
    <xf numFmtId="0" fontId="1" fillId="0" borderId="0" xfId="0" applyFont="1" applyBorder="1" applyAlignment="1">
      <alignment/>
    </xf>
    <xf numFmtId="180" fontId="1" fillId="0" borderId="4" xfId="15" applyNumberFormat="1" applyFont="1" applyBorder="1" applyAlignment="1">
      <alignment horizontal="center"/>
    </xf>
    <xf numFmtId="180" fontId="1" fillId="0" borderId="5" xfId="15" applyNumberFormat="1" applyFont="1" applyBorder="1" applyAlignment="1">
      <alignment horizontal="center"/>
    </xf>
    <xf numFmtId="180" fontId="1" fillId="0" borderId="6" xfId="15" applyNumberFormat="1" applyFont="1" applyBorder="1" applyAlignment="1">
      <alignment horizontal="center"/>
    </xf>
    <xf numFmtId="180" fontId="1" fillId="0" borderId="7" xfId="15" applyNumberFormat="1" applyFont="1" applyBorder="1" applyAlignment="1">
      <alignment horizontal="center"/>
    </xf>
    <xf numFmtId="0" fontId="1" fillId="0" borderId="0" xfId="0" applyFont="1" applyAlignment="1">
      <alignment/>
    </xf>
    <xf numFmtId="0" fontId="3" fillId="0" borderId="0" xfId="0" applyFont="1" applyAlignment="1">
      <alignment horizontal="left" wrapText="1"/>
    </xf>
    <xf numFmtId="37" fontId="1" fillId="0" borderId="6" xfId="0" applyNumberFormat="1" applyFont="1" applyBorder="1" applyAlignment="1">
      <alignment horizontal="center"/>
    </xf>
    <xf numFmtId="0" fontId="4" fillId="0" borderId="0" xfId="0" applyFont="1" applyAlignment="1">
      <alignment/>
    </xf>
    <xf numFmtId="180" fontId="1" fillId="0" borderId="8" xfId="15" applyNumberFormat="1" applyFont="1" applyBorder="1" applyAlignment="1">
      <alignment/>
    </xf>
    <xf numFmtId="37" fontId="1" fillId="0" borderId="8" xfId="0" applyNumberFormat="1" applyFont="1" applyBorder="1" applyAlignment="1">
      <alignment/>
    </xf>
    <xf numFmtId="37" fontId="1" fillId="0" borderId="2" xfId="15" applyNumberFormat="1" applyFont="1" applyBorder="1" applyAlignment="1">
      <alignment/>
    </xf>
    <xf numFmtId="37" fontId="1" fillId="0" borderId="3" xfId="0" applyNumberFormat="1" applyFont="1" applyBorder="1" applyAlignment="1">
      <alignment/>
    </xf>
    <xf numFmtId="0" fontId="1" fillId="0" borderId="0" xfId="0" applyFont="1" applyAlignment="1">
      <alignment horizontal="center"/>
    </xf>
    <xf numFmtId="0" fontId="1" fillId="0" borderId="0" xfId="0" applyFont="1" applyAlignment="1">
      <alignment horizontal="left"/>
    </xf>
    <xf numFmtId="180" fontId="1" fillId="0" borderId="0" xfId="15" applyNumberFormat="1" applyFont="1" applyBorder="1" applyAlignment="1">
      <alignment horizontal="right"/>
    </xf>
    <xf numFmtId="0" fontId="1" fillId="0" borderId="1" xfId="0" applyFont="1" applyBorder="1" applyAlignment="1">
      <alignment horizontal="center"/>
    </xf>
    <xf numFmtId="180" fontId="1" fillId="0" borderId="9" xfId="15" applyNumberFormat="1" applyFont="1" applyBorder="1" applyAlignment="1">
      <alignment horizontal="center"/>
    </xf>
    <xf numFmtId="180" fontId="1" fillId="0" borderId="8" xfId="15" applyNumberFormat="1" applyFont="1" applyBorder="1" applyAlignment="1">
      <alignment horizontal="center"/>
    </xf>
    <xf numFmtId="0" fontId="1" fillId="0" borderId="10" xfId="0" applyFont="1" applyBorder="1" applyAlignment="1">
      <alignment/>
    </xf>
    <xf numFmtId="0" fontId="1" fillId="0" borderId="8" xfId="0" applyFont="1" applyBorder="1" applyAlignment="1">
      <alignment horizontal="center"/>
    </xf>
    <xf numFmtId="37" fontId="1" fillId="0" borderId="5" xfId="0" applyNumberFormat="1" applyFont="1" applyBorder="1" applyAlignment="1">
      <alignment horizontal="center"/>
    </xf>
    <xf numFmtId="0" fontId="4" fillId="0" borderId="0" xfId="0" applyFont="1" applyAlignment="1">
      <alignment horizontal="center"/>
    </xf>
    <xf numFmtId="0" fontId="1" fillId="0" borderId="0" xfId="0" applyFont="1" applyAlignment="1" quotePrefix="1">
      <alignment horizontal="center"/>
    </xf>
    <xf numFmtId="0" fontId="1" fillId="0" borderId="7" xfId="0" applyFont="1" applyBorder="1" applyAlignment="1">
      <alignment horizontal="center"/>
    </xf>
    <xf numFmtId="39" fontId="1" fillId="0" borderId="11" xfId="0" applyNumberFormat="1" applyFont="1" applyBorder="1" applyAlignment="1">
      <alignment horizontal="right"/>
    </xf>
    <xf numFmtId="39" fontId="1" fillId="0" borderId="0" xfId="0" applyNumberFormat="1" applyFont="1" applyAlignment="1">
      <alignment horizontal="right"/>
    </xf>
    <xf numFmtId="0" fontId="5" fillId="0" borderId="0" xfId="0" applyFont="1" applyAlignment="1">
      <alignment/>
    </xf>
    <xf numFmtId="0" fontId="3" fillId="0" borderId="0" xfId="0" applyFont="1" applyAlignment="1">
      <alignment horizontal="left"/>
    </xf>
    <xf numFmtId="182" fontId="1" fillId="0" borderId="11" xfId="15" applyNumberFormat="1" applyFont="1" applyBorder="1" applyAlignment="1">
      <alignment/>
    </xf>
    <xf numFmtId="0" fontId="3" fillId="0" borderId="0" xfId="0" applyFont="1" applyAlignment="1">
      <alignment horizontal="justify" vertical="justify" wrapText="1"/>
    </xf>
    <xf numFmtId="0" fontId="3" fillId="0" borderId="0" xfId="0" applyFont="1" applyAlignment="1">
      <alignment horizontal="justify" vertical="justify"/>
    </xf>
    <xf numFmtId="0" fontId="3" fillId="0" borderId="0" xfId="0" applyFont="1" applyAlignment="1">
      <alignment horizontal="center" wrapText="1"/>
    </xf>
    <xf numFmtId="0" fontId="6" fillId="0" borderId="0" xfId="0" applyFont="1" applyAlignment="1">
      <alignment wrapText="1"/>
    </xf>
    <xf numFmtId="37" fontId="3" fillId="0" borderId="1" xfId="0" applyNumberFormat="1" applyFont="1" applyBorder="1" applyAlignment="1">
      <alignment wrapText="1"/>
    </xf>
    <xf numFmtId="0" fontId="0" fillId="0" borderId="0" xfId="0" applyFont="1" applyAlignment="1">
      <alignment/>
    </xf>
    <xf numFmtId="37" fontId="3" fillId="0" borderId="2" xfId="0" applyNumberFormat="1" applyFont="1" applyBorder="1" applyAlignment="1">
      <alignment wrapText="1"/>
    </xf>
    <xf numFmtId="0" fontId="0" fillId="0" borderId="0" xfId="0" applyFont="1" applyAlignment="1">
      <alignment horizontal="justify" vertical="justify"/>
    </xf>
    <xf numFmtId="0" fontId="0" fillId="0" borderId="0" xfId="0" applyFont="1" applyAlignment="1">
      <alignment/>
    </xf>
    <xf numFmtId="0" fontId="7" fillId="0" borderId="0" xfId="0" applyFont="1" applyAlignment="1">
      <alignment wrapText="1"/>
    </xf>
    <xf numFmtId="2" fontId="3" fillId="0" borderId="0" xfId="0" applyNumberFormat="1" applyFont="1" applyAlignment="1">
      <alignment wrapText="1"/>
    </xf>
    <xf numFmtId="0" fontId="3" fillId="0" borderId="0" xfId="0" applyFont="1" applyAlignment="1">
      <alignment/>
    </xf>
    <xf numFmtId="2" fontId="3" fillId="0" borderId="0" xfId="0" applyNumberFormat="1" applyFont="1" applyAlignment="1">
      <alignment horizontal="right" wrapText="1"/>
    </xf>
    <xf numFmtId="39" fontId="1" fillId="0" borderId="0" xfId="0" applyNumberFormat="1" applyFont="1" applyAlignment="1">
      <alignment/>
    </xf>
    <xf numFmtId="180" fontId="1" fillId="0" borderId="2" xfId="0" applyNumberFormat="1" applyFont="1" applyBorder="1" applyAlignment="1">
      <alignment/>
    </xf>
    <xf numFmtId="0" fontId="3" fillId="0" borderId="0" xfId="0" applyFont="1" applyAlignment="1">
      <alignment horizontal="justify" vertical="top" wrapText="1"/>
    </xf>
    <xf numFmtId="0" fontId="3" fillId="0" borderId="0" xfId="0" applyFont="1" applyAlignment="1" quotePrefix="1">
      <alignment horizontal="justify" vertical="top"/>
    </xf>
    <xf numFmtId="0" fontId="3" fillId="0" borderId="0" xfId="0" applyFont="1" applyAlignment="1">
      <alignment horizontal="justify" vertical="center" wrapText="1"/>
    </xf>
    <xf numFmtId="180" fontId="1" fillId="0" borderId="0" xfId="15" applyNumberFormat="1" applyFont="1" applyAlignment="1">
      <alignment horizontal="right"/>
    </xf>
    <xf numFmtId="37" fontId="1" fillId="0" borderId="0" xfId="0" applyNumberFormat="1" applyFont="1" applyAlignment="1">
      <alignment horizontal="right"/>
    </xf>
    <xf numFmtId="197" fontId="1" fillId="0" borderId="0" xfId="15" applyNumberFormat="1" applyFont="1" applyAlignment="1">
      <alignment horizontal="right"/>
    </xf>
    <xf numFmtId="0" fontId="2" fillId="0" borderId="0" xfId="0" applyFont="1" applyAlignment="1">
      <alignment horizontal="justify" vertical="center"/>
    </xf>
    <xf numFmtId="0" fontId="3" fillId="0" borderId="0" xfId="0" applyFont="1" applyAlignment="1">
      <alignment horizontal="justify" vertical="center"/>
    </xf>
    <xf numFmtId="0" fontId="3" fillId="0" borderId="0" xfId="0" applyNumberFormat="1" applyFont="1" applyAlignment="1">
      <alignment horizontal="justify" vertical="top" wrapText="1"/>
    </xf>
    <xf numFmtId="0" fontId="7" fillId="0" borderId="0" xfId="0" applyFont="1" applyAlignment="1">
      <alignment horizontal="justify" vertical="center" wrapText="1"/>
    </xf>
    <xf numFmtId="0" fontId="7" fillId="0" borderId="0" xfId="0" applyFont="1" applyAlignment="1">
      <alignment horizontal="justify" vertical="top" wrapText="1"/>
    </xf>
    <xf numFmtId="0" fontId="3" fillId="0" borderId="0" xfId="0" applyFont="1" applyAlignment="1">
      <alignment horizontal="right" vertical="top"/>
    </xf>
    <xf numFmtId="180" fontId="3" fillId="0" borderId="11" xfId="15" applyNumberFormat="1" applyFont="1" applyFill="1" applyBorder="1" applyAlignment="1">
      <alignment horizontal="right"/>
    </xf>
    <xf numFmtId="180" fontId="3" fillId="0" borderId="0" xfId="15" applyNumberFormat="1" applyFont="1" applyFill="1" applyBorder="1" applyAlignment="1">
      <alignment horizontal="right"/>
    </xf>
    <xf numFmtId="37" fontId="1" fillId="0" borderId="12" xfId="0" applyNumberFormat="1" applyFont="1" applyBorder="1" applyAlignment="1">
      <alignment horizontal="center"/>
    </xf>
    <xf numFmtId="0" fontId="1" fillId="0" borderId="0" xfId="0" applyFont="1" applyAlignment="1">
      <alignment horizontal="justify"/>
    </xf>
    <xf numFmtId="0" fontId="1" fillId="0" borderId="0" xfId="0" applyFont="1" applyAlignment="1">
      <alignment horizontal="left"/>
    </xf>
    <xf numFmtId="37" fontId="4" fillId="0" borderId="0" xfId="0" applyNumberFormat="1" applyFont="1" applyAlignment="1">
      <alignment horizontal="center"/>
    </xf>
    <xf numFmtId="180" fontId="1" fillId="0" borderId="0" xfId="15" applyNumberFormat="1" applyFont="1" applyAlignment="1">
      <alignment horizontal="center"/>
    </xf>
    <xf numFmtId="0" fontId="1" fillId="0" borderId="13" xfId="0" applyFont="1" applyBorder="1" applyAlignment="1">
      <alignment horizontal="center"/>
    </xf>
    <xf numFmtId="0" fontId="1" fillId="0" borderId="3" xfId="0" applyFont="1" applyBorder="1" applyAlignment="1">
      <alignment horizontal="center"/>
    </xf>
    <xf numFmtId="0" fontId="1" fillId="0" borderId="14" xfId="0" applyFont="1" applyBorder="1" applyAlignment="1">
      <alignment horizontal="center"/>
    </xf>
    <xf numFmtId="0" fontId="3" fillId="0" borderId="0" xfId="0" applyFont="1" applyAlignment="1">
      <alignment horizontal="justify" vertical="top" wrapText="1"/>
    </xf>
    <xf numFmtId="0" fontId="3" fillId="0" borderId="0" xfId="0" applyFont="1" applyAlignment="1">
      <alignment horizontal="justify"/>
    </xf>
    <xf numFmtId="0" fontId="3" fillId="0" borderId="0" xfId="0" applyFont="1" applyAlignment="1">
      <alignment horizontal="justify" vertical="top"/>
    </xf>
    <xf numFmtId="0" fontId="3" fillId="0" borderId="0" xfId="0" applyFont="1" applyAlignment="1" quotePrefix="1">
      <alignment horizontal="justify" vertical="top"/>
    </xf>
    <xf numFmtId="0" fontId="3" fillId="0" borderId="0" xfId="0" applyFont="1" applyAlignment="1">
      <alignment horizontal="center"/>
    </xf>
    <xf numFmtId="0" fontId="3" fillId="0" borderId="0" xfId="0" applyFont="1" applyAlignment="1">
      <alignment horizontal="justify" wrapText="1"/>
    </xf>
    <xf numFmtId="0" fontId="3" fillId="0" borderId="0" xfId="0" applyFont="1" applyFill="1" applyAlignment="1">
      <alignment horizontal="justify" wrapText="1"/>
    </xf>
    <xf numFmtId="0" fontId="3" fillId="0" borderId="0" xfId="0" applyFont="1" applyAlignment="1">
      <alignment horizontal="justify" vertical="center" wrapText="1"/>
    </xf>
    <xf numFmtId="0" fontId="3" fillId="0" borderId="0" xfId="0" applyFont="1" applyFill="1" applyAlignment="1">
      <alignment horizontal="justify" vertical="center" wrapText="1"/>
    </xf>
    <xf numFmtId="0" fontId="3"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horizontal="justify" vertical="center"/>
    </xf>
    <xf numFmtId="0" fontId="3" fillId="0" borderId="0" xfId="0" applyFont="1" applyAlignment="1">
      <alignment horizontal="left"/>
    </xf>
    <xf numFmtId="0" fontId="2" fillId="0" borderId="0" xfId="0" applyFont="1" applyAlignment="1">
      <alignment horizontal="left" vertical="top"/>
    </xf>
    <xf numFmtId="0" fontId="3" fillId="0" borderId="0" xfId="0" applyNumberFormat="1" applyFont="1" applyFill="1" applyAlignment="1">
      <alignment horizontal="justify" vertical="center" wrapText="1"/>
    </xf>
    <xf numFmtId="0" fontId="3" fillId="0" borderId="0" xfId="0" applyNumberFormat="1" applyFont="1" applyAlignment="1">
      <alignment horizontal="justify" vertical="justify" wrapText="1"/>
    </xf>
    <xf numFmtId="0" fontId="0" fillId="0" borderId="0" xfId="0" applyAlignment="1">
      <alignment horizontal="justify" vertical="center" wrapText="1"/>
    </xf>
    <xf numFmtId="0" fontId="2" fillId="0" borderId="0" xfId="0" applyFont="1" applyAlignment="1">
      <alignment horizontal="left"/>
    </xf>
    <xf numFmtId="0" fontId="3" fillId="0" borderId="0" xfId="0" applyFont="1" applyAlignment="1" quotePrefix="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2"/>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657225</xdr:colOff>
      <xdr:row>2</xdr:row>
      <xdr:rowOff>114300</xdr:rowOff>
    </xdr:to>
    <xdr:pic>
      <xdr:nvPicPr>
        <xdr:cNvPr id="1" name="Picture 1"/>
        <xdr:cNvPicPr preferRelativeResize="1">
          <a:picLocks noChangeAspect="1"/>
        </xdr:cNvPicPr>
      </xdr:nvPicPr>
      <xdr:blipFill>
        <a:blip r:embed="rId1"/>
        <a:stretch>
          <a:fillRect/>
        </a:stretch>
      </xdr:blipFill>
      <xdr:spPr>
        <a:xfrm>
          <a:off x="28575" y="28575"/>
          <a:ext cx="8477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4:I54"/>
  <sheetViews>
    <sheetView tabSelected="1" workbookViewId="0" topLeftCell="A1">
      <selection activeCell="A1" sqref="A1"/>
    </sheetView>
  </sheetViews>
  <sheetFormatPr defaultColWidth="9.140625" defaultRowHeight="12.75"/>
  <cols>
    <col min="1" max="1" width="33.00390625" style="1" customWidth="1"/>
    <col min="2" max="2" width="4.28125" style="49" customWidth="1"/>
    <col min="3" max="3" width="12.8515625" style="6" bestFit="1" customWidth="1"/>
    <col min="4" max="4" width="2.28125" style="7" customWidth="1"/>
    <col min="5" max="5" width="14.00390625" style="6" customWidth="1"/>
    <col min="6" max="6" width="2.7109375" style="7" customWidth="1"/>
    <col min="7" max="7" width="15.28125" style="6" bestFit="1" customWidth="1"/>
    <col min="8" max="8" width="2.57421875" style="7" customWidth="1"/>
    <col min="9" max="9" width="15.57421875" style="6" customWidth="1"/>
    <col min="10" max="16384" width="9.140625" style="1" customWidth="1"/>
  </cols>
  <sheetData>
    <row r="1" ht="12.75"/>
    <row r="2" ht="12.75"/>
    <row r="3" ht="12.75"/>
    <row r="4" ht="12.75">
      <c r="A4" s="1" t="s">
        <v>140</v>
      </c>
    </row>
    <row r="6" spans="1:2" ht="12.75">
      <c r="A6" s="44" t="s">
        <v>6</v>
      </c>
      <c r="B6" s="58"/>
    </row>
    <row r="7" ht="12.75">
      <c r="A7" s="1" t="s">
        <v>159</v>
      </c>
    </row>
    <row r="8" ht="12" customHeight="1"/>
    <row r="9" ht="12" customHeight="1"/>
    <row r="10" spans="3:9" ht="12" customHeight="1">
      <c r="C10" s="98" t="s">
        <v>148</v>
      </c>
      <c r="D10" s="98"/>
      <c r="E10" s="98"/>
      <c r="G10" s="98" t="s">
        <v>147</v>
      </c>
      <c r="H10" s="98"/>
      <c r="I10" s="98"/>
    </row>
    <row r="11" spans="3:9" ht="12.75">
      <c r="C11" s="12"/>
      <c r="D11" s="10"/>
      <c r="E11" s="12"/>
      <c r="F11" s="10"/>
      <c r="G11" s="12"/>
      <c r="H11" s="10"/>
      <c r="I11" s="12"/>
    </row>
    <row r="12" spans="3:9" ht="12.75">
      <c r="C12" s="85" t="s">
        <v>117</v>
      </c>
      <c r="D12" s="10"/>
      <c r="E12" s="85" t="s">
        <v>117</v>
      </c>
      <c r="F12" s="10"/>
      <c r="G12" s="85" t="s">
        <v>160</v>
      </c>
      <c r="H12" s="10"/>
      <c r="I12" s="85" t="s">
        <v>160</v>
      </c>
    </row>
    <row r="13" spans="3:9" ht="12.75">
      <c r="C13" s="85" t="s">
        <v>161</v>
      </c>
      <c r="D13" s="10"/>
      <c r="E13" s="85" t="s">
        <v>162</v>
      </c>
      <c r="F13" s="10"/>
      <c r="G13" s="85" t="s">
        <v>161</v>
      </c>
      <c r="H13" s="10"/>
      <c r="I13" s="85" t="s">
        <v>162</v>
      </c>
    </row>
    <row r="14" spans="3:9" s="49" customFormat="1" ht="12.75">
      <c r="C14" s="85" t="s">
        <v>28</v>
      </c>
      <c r="D14" s="10"/>
      <c r="E14" s="85" t="s">
        <v>28</v>
      </c>
      <c r="F14" s="10"/>
      <c r="G14" s="85" t="s">
        <v>28</v>
      </c>
      <c r="H14" s="10"/>
      <c r="I14" s="85" t="s">
        <v>28</v>
      </c>
    </row>
    <row r="15" spans="2:9" s="49" customFormat="1" ht="12.75">
      <c r="B15" s="49" t="s">
        <v>72</v>
      </c>
      <c r="C15" s="85" t="s">
        <v>118</v>
      </c>
      <c r="D15" s="10"/>
      <c r="E15" s="85" t="s">
        <v>118</v>
      </c>
      <c r="F15" s="10"/>
      <c r="G15" s="85" t="s">
        <v>118</v>
      </c>
      <c r="H15" s="10"/>
      <c r="I15" s="85" t="s">
        <v>118</v>
      </c>
    </row>
    <row r="17" spans="1:9" ht="12.75">
      <c r="A17" s="1" t="s">
        <v>7</v>
      </c>
      <c r="B17" s="49">
        <v>8</v>
      </c>
      <c r="C17" s="6">
        <v>4477</v>
      </c>
      <c r="E17" s="6">
        <v>20748</v>
      </c>
      <c r="G17" s="6">
        <v>34387</v>
      </c>
      <c r="I17" s="6">
        <v>30072</v>
      </c>
    </row>
    <row r="19" spans="1:9" ht="12.75">
      <c r="A19" s="1" t="s">
        <v>149</v>
      </c>
      <c r="C19" s="6">
        <v>-4459</v>
      </c>
      <c r="E19" s="6">
        <v>-13981</v>
      </c>
      <c r="G19" s="6">
        <v>-28967</v>
      </c>
      <c r="I19" s="6">
        <v>-19093</v>
      </c>
    </row>
    <row r="20" spans="3:9" ht="12.75">
      <c r="C20" s="8"/>
      <c r="E20" s="8"/>
      <c r="G20" s="8"/>
      <c r="I20" s="8"/>
    </row>
    <row r="21" spans="1:9" ht="12.75">
      <c r="A21" s="1" t="s">
        <v>177</v>
      </c>
      <c r="C21" s="6">
        <f>SUM(C17:C20)</f>
        <v>18</v>
      </c>
      <c r="E21" s="6">
        <f>SUM(E17:E20)</f>
        <v>6767</v>
      </c>
      <c r="G21" s="6">
        <f>SUM(G17:G20)</f>
        <v>5420</v>
      </c>
      <c r="I21" s="6">
        <f>SUM(I17:I20)</f>
        <v>10979</v>
      </c>
    </row>
    <row r="23" spans="1:9" ht="12.75">
      <c r="A23" s="1" t="s">
        <v>171</v>
      </c>
      <c r="C23" s="7">
        <v>2406</v>
      </c>
      <c r="E23" s="7">
        <v>-88</v>
      </c>
      <c r="G23" s="7">
        <v>3070</v>
      </c>
      <c r="I23" s="7">
        <v>253</v>
      </c>
    </row>
    <row r="24" spans="3:9" ht="12.75">
      <c r="C24" s="7"/>
      <c r="E24" s="7"/>
      <c r="G24" s="7"/>
      <c r="I24" s="7"/>
    </row>
    <row r="25" spans="1:9" ht="12.75">
      <c r="A25" s="1" t="s">
        <v>29</v>
      </c>
      <c r="C25" s="6">
        <v>-952</v>
      </c>
      <c r="E25" s="6">
        <v>-725</v>
      </c>
      <c r="G25" s="6">
        <v>-1838</v>
      </c>
      <c r="I25" s="6">
        <v>-1478</v>
      </c>
    </row>
    <row r="26" spans="3:9" ht="12.75">
      <c r="C26" s="8"/>
      <c r="E26" s="8"/>
      <c r="G26" s="8"/>
      <c r="I26" s="8"/>
    </row>
    <row r="27" spans="1:9" ht="12.75">
      <c r="A27" s="1" t="s">
        <v>150</v>
      </c>
      <c r="C27" s="6">
        <f>SUM(C21:C26)</f>
        <v>1472</v>
      </c>
      <c r="E27" s="6">
        <f>SUM(E21:E26)</f>
        <v>5954</v>
      </c>
      <c r="G27" s="6">
        <f>SUM(G21:G26)</f>
        <v>6652</v>
      </c>
      <c r="I27" s="6">
        <f>SUM(I21:I26)</f>
        <v>9754</v>
      </c>
    </row>
    <row r="29" spans="1:9" ht="12.75">
      <c r="A29" s="1" t="s">
        <v>84</v>
      </c>
      <c r="C29" s="7">
        <v>-538</v>
      </c>
      <c r="E29" s="7">
        <v>-512</v>
      </c>
      <c r="G29" s="7">
        <v>-1042</v>
      </c>
      <c r="I29" s="7">
        <v>-915</v>
      </c>
    </row>
    <row r="30" spans="3:9" ht="12.75">
      <c r="C30" s="8"/>
      <c r="E30" s="8"/>
      <c r="G30" s="8"/>
      <c r="I30" s="8"/>
    </row>
    <row r="31" spans="1:9" ht="12.75">
      <c r="A31" s="1" t="s">
        <v>151</v>
      </c>
      <c r="B31" s="49">
        <v>8</v>
      </c>
      <c r="C31" s="6">
        <f>SUM(C27:C29)</f>
        <v>934</v>
      </c>
      <c r="E31" s="6">
        <f>SUM(E27:E29)</f>
        <v>5442</v>
      </c>
      <c r="G31" s="6">
        <f>SUM(G27:G29)</f>
        <v>5610</v>
      </c>
      <c r="I31" s="6">
        <f>SUM(I27:I29)</f>
        <v>8839</v>
      </c>
    </row>
    <row r="33" spans="1:9" ht="12.75">
      <c r="A33" s="1" t="s">
        <v>12</v>
      </c>
      <c r="B33" s="49">
        <v>18</v>
      </c>
      <c r="C33" s="7">
        <v>-260</v>
      </c>
      <c r="E33" s="7">
        <v>-300</v>
      </c>
      <c r="G33" s="7">
        <v>-699</v>
      </c>
      <c r="I33" s="7">
        <v>-1282</v>
      </c>
    </row>
    <row r="34" spans="3:9" ht="12.75">
      <c r="C34" s="8"/>
      <c r="E34" s="8"/>
      <c r="G34" s="8"/>
      <c r="I34" s="8"/>
    </row>
    <row r="35" spans="1:9" ht="12.75">
      <c r="A35" s="1" t="s">
        <v>152</v>
      </c>
      <c r="C35" s="6">
        <f>SUM(C31:C33)</f>
        <v>674</v>
      </c>
      <c r="E35" s="6">
        <f>SUM(E31:E33)</f>
        <v>5142</v>
      </c>
      <c r="G35" s="6">
        <f>SUM(G31:G33)</f>
        <v>4911</v>
      </c>
      <c r="I35" s="6">
        <f>SUM(I31:I33)</f>
        <v>7557</v>
      </c>
    </row>
    <row r="37" spans="1:9" ht="12.75">
      <c r="A37" s="1" t="s">
        <v>153</v>
      </c>
      <c r="C37" s="7">
        <v>18</v>
      </c>
      <c r="E37" s="7">
        <v>11</v>
      </c>
      <c r="G37" s="7">
        <v>22</v>
      </c>
      <c r="I37" s="7">
        <v>11</v>
      </c>
    </row>
    <row r="38" spans="3:9" ht="12.75">
      <c r="C38" s="7"/>
      <c r="E38" s="7"/>
      <c r="G38" s="7"/>
      <c r="I38" s="7"/>
    </row>
    <row r="39" spans="1:9" ht="13.5" thickBot="1">
      <c r="A39" s="1" t="s">
        <v>132</v>
      </c>
      <c r="C39" s="9">
        <f>SUM(C35:C37)</f>
        <v>692</v>
      </c>
      <c r="E39" s="9">
        <f>SUM(E35:E37)</f>
        <v>5153</v>
      </c>
      <c r="G39" s="9">
        <f>SUM(G35:G37)</f>
        <v>4933</v>
      </c>
      <c r="I39" s="9">
        <f>SUM(I35:I37)</f>
        <v>7568</v>
      </c>
    </row>
    <row r="40" ht="13.5" thickTop="1"/>
    <row r="41" ht="12.75">
      <c r="A41" s="1" t="s">
        <v>9</v>
      </c>
    </row>
    <row r="42" spans="1:9" ht="12.75">
      <c r="A42" s="4" t="s">
        <v>10</v>
      </c>
      <c r="B42" s="59">
        <v>26</v>
      </c>
      <c r="C42" s="11">
        <f>Notes!C174</f>
        <v>0.20718562874251498</v>
      </c>
      <c r="E42" s="79">
        <v>1.54</v>
      </c>
      <c r="G42" s="62">
        <f>Notes!D174</f>
        <v>1.476946107784431</v>
      </c>
      <c r="I42" s="79">
        <v>2.27</v>
      </c>
    </row>
    <row r="44" spans="1:9" ht="13.5" thickBot="1">
      <c r="A44" s="4" t="s">
        <v>11</v>
      </c>
      <c r="B44" s="59"/>
      <c r="C44" s="61">
        <f>Notes!C176</f>
        <v>0.20718562874251498</v>
      </c>
      <c r="E44" s="61">
        <v>1.54</v>
      </c>
      <c r="G44" s="61">
        <f>Notes!D176</f>
        <v>1.476946107784431</v>
      </c>
      <c r="I44" s="61">
        <v>2.27</v>
      </c>
    </row>
    <row r="45" ht="13.5" thickTop="1"/>
    <row r="48" ht="12.75">
      <c r="A48" s="1" t="s">
        <v>141</v>
      </c>
    </row>
    <row r="49" ht="6.75" customHeight="1"/>
    <row r="50" spans="1:9" ht="30" customHeight="1">
      <c r="A50" s="96" t="s">
        <v>143</v>
      </c>
      <c r="B50" s="96"/>
      <c r="C50" s="96"/>
      <c r="D50" s="96"/>
      <c r="E50" s="96"/>
      <c r="F50" s="96"/>
      <c r="G50" s="96"/>
      <c r="H50" s="96"/>
      <c r="I50" s="96"/>
    </row>
    <row r="52" spans="1:9" ht="12.75">
      <c r="A52" s="97"/>
      <c r="B52" s="97"/>
      <c r="C52" s="97"/>
      <c r="D52" s="97"/>
      <c r="E52" s="97"/>
      <c r="F52" s="97"/>
      <c r="G52" s="97"/>
      <c r="H52" s="97"/>
      <c r="I52" s="97"/>
    </row>
    <row r="54" ht="12.75">
      <c r="C54" s="1"/>
    </row>
  </sheetData>
  <mergeCells count="4">
    <mergeCell ref="A50:I50"/>
    <mergeCell ref="A52:I52"/>
    <mergeCell ref="C10:E10"/>
    <mergeCell ref="G10:I10"/>
  </mergeCells>
  <printOptions/>
  <pageMargins left="0.6" right="0.6" top="0.5" bottom="0.5" header="0.5" footer="0.5"/>
  <pageSetup fitToHeight="1" fitToWidth="1" horizontalDpi="600" verticalDpi="600" orientation="portrait"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4:H66"/>
  <sheetViews>
    <sheetView workbookViewId="0" topLeftCell="A1">
      <selection activeCell="A1" sqref="A1"/>
    </sheetView>
  </sheetViews>
  <sheetFormatPr defaultColWidth="9.140625" defaultRowHeight="12.75"/>
  <cols>
    <col min="1" max="1" width="25.57421875" style="1" customWidth="1"/>
    <col min="2" max="2" width="9.140625" style="1" customWidth="1"/>
    <col min="3" max="3" width="4.7109375" style="49" bestFit="1" customWidth="1"/>
    <col min="4" max="4" width="12.00390625" style="13" bestFit="1" customWidth="1"/>
    <col min="5" max="5" width="1.7109375" style="1" customWidth="1"/>
    <col min="6" max="6" width="10.8515625" style="6" bestFit="1" customWidth="1"/>
    <col min="7" max="16384" width="9.140625" style="1" customWidth="1"/>
  </cols>
  <sheetData>
    <row r="1" ht="12.75"/>
    <row r="2" ht="12.75"/>
    <row r="3" ht="12.75"/>
    <row r="4" ht="12.75">
      <c r="A4" s="1" t="s">
        <v>140</v>
      </c>
    </row>
    <row r="6" ht="12.75">
      <c r="A6" s="44" t="s">
        <v>13</v>
      </c>
    </row>
    <row r="7" ht="12.75">
      <c r="A7" s="1" t="s">
        <v>163</v>
      </c>
    </row>
    <row r="9" spans="4:6" ht="12.75">
      <c r="D9" s="84" t="s">
        <v>121</v>
      </c>
      <c r="F9" s="85" t="s">
        <v>121</v>
      </c>
    </row>
    <row r="10" spans="4:6" ht="12.75">
      <c r="D10" s="84" t="s">
        <v>125</v>
      </c>
      <c r="F10" s="85" t="s">
        <v>123</v>
      </c>
    </row>
    <row r="11" spans="4:6" ht="12.75">
      <c r="D11" s="84" t="s">
        <v>124</v>
      </c>
      <c r="E11" s="49"/>
      <c r="F11" s="85" t="s">
        <v>122</v>
      </c>
    </row>
    <row r="12" spans="4:6" ht="12.75">
      <c r="D12" s="84" t="s">
        <v>161</v>
      </c>
      <c r="E12" s="49"/>
      <c r="F12" s="85" t="s">
        <v>136</v>
      </c>
    </row>
    <row r="13" spans="4:6" ht="12.75">
      <c r="D13" s="84" t="s">
        <v>28</v>
      </c>
      <c r="E13" s="49"/>
      <c r="F13" s="85" t="s">
        <v>28</v>
      </c>
    </row>
    <row r="14" spans="3:6" ht="12.75">
      <c r="C14" s="49" t="s">
        <v>72</v>
      </c>
      <c r="D14" s="84" t="s">
        <v>118</v>
      </c>
      <c r="F14" s="85" t="s">
        <v>119</v>
      </c>
    </row>
    <row r="15" ht="12.75">
      <c r="A15" s="44" t="s">
        <v>14</v>
      </c>
    </row>
    <row r="16" spans="1:6" ht="12.75">
      <c r="A16" s="1" t="s">
        <v>68</v>
      </c>
      <c r="D16" s="18">
        <v>74241</v>
      </c>
      <c r="E16" s="2"/>
      <c r="F16" s="7">
        <v>67424</v>
      </c>
    </row>
    <row r="17" spans="1:6" ht="12.75">
      <c r="A17" s="1" t="s">
        <v>30</v>
      </c>
      <c r="D17" s="18">
        <v>2402</v>
      </c>
      <c r="F17" s="7">
        <v>2402</v>
      </c>
    </row>
    <row r="18" spans="1:6" ht="12.75">
      <c r="A18" s="1" t="s">
        <v>75</v>
      </c>
      <c r="D18" s="18">
        <v>1046</v>
      </c>
      <c r="F18" s="7">
        <v>2198</v>
      </c>
    </row>
    <row r="19" spans="4:6" ht="13.5" thickBot="1">
      <c r="D19" s="47">
        <f>SUM(D16:D18)</f>
        <v>77689</v>
      </c>
      <c r="F19" s="47">
        <f>SUM(F16:F18)</f>
        <v>72024</v>
      </c>
    </row>
    <row r="20" ht="13.5" thickTop="1">
      <c r="D20" s="18"/>
    </row>
    <row r="21" ht="12.75">
      <c r="A21" s="44" t="s">
        <v>15</v>
      </c>
    </row>
    <row r="22" spans="1:6" ht="12.75">
      <c r="A22" s="1" t="s">
        <v>16</v>
      </c>
      <c r="D22" s="13">
        <v>44015</v>
      </c>
      <c r="F22" s="6">
        <v>31443</v>
      </c>
    </row>
    <row r="23" spans="1:6" ht="12.75">
      <c r="A23" s="1" t="s">
        <v>75</v>
      </c>
      <c r="D23" s="13">
        <v>15725</v>
      </c>
      <c r="F23" s="6">
        <v>15601</v>
      </c>
    </row>
    <row r="24" spans="1:6" ht="12.75">
      <c r="A24" s="1" t="s">
        <v>157</v>
      </c>
      <c r="D24" s="13">
        <v>6072</v>
      </c>
      <c r="F24" s="6">
        <v>4421</v>
      </c>
    </row>
    <row r="25" spans="1:6" ht="12.75">
      <c r="A25" s="1" t="s">
        <v>76</v>
      </c>
      <c r="D25" s="13">
        <v>39844</v>
      </c>
      <c r="F25" s="6">
        <v>30707</v>
      </c>
    </row>
    <row r="26" spans="1:6" ht="12.75">
      <c r="A26" s="1" t="s">
        <v>88</v>
      </c>
      <c r="D26" s="13">
        <v>139</v>
      </c>
      <c r="F26" s="6">
        <v>102</v>
      </c>
    </row>
    <row r="27" spans="1:6" ht="12.75">
      <c r="A27" s="1" t="s">
        <v>158</v>
      </c>
      <c r="D27" s="13">
        <v>4546</v>
      </c>
      <c r="F27" s="6">
        <v>12288</v>
      </c>
    </row>
    <row r="28" spans="4:6" ht="12.75">
      <c r="D28" s="16">
        <f>SUM(D22:D27)</f>
        <v>110341</v>
      </c>
      <c r="F28" s="48">
        <f>SUM(F22:F27)</f>
        <v>94562</v>
      </c>
    </row>
    <row r="31" ht="12.75">
      <c r="A31" s="44" t="s">
        <v>17</v>
      </c>
    </row>
    <row r="32" spans="1:6" ht="12.75">
      <c r="A32" s="1" t="s">
        <v>31</v>
      </c>
      <c r="D32" s="13">
        <v>3678</v>
      </c>
      <c r="F32" s="6">
        <v>4364</v>
      </c>
    </row>
    <row r="33" spans="1:6" ht="12.75">
      <c r="A33" s="1" t="s">
        <v>32</v>
      </c>
      <c r="D33" s="13">
        <v>14631</v>
      </c>
      <c r="F33" s="6">
        <v>11526</v>
      </c>
    </row>
    <row r="34" spans="1:6" ht="12.75">
      <c r="A34" s="1" t="s">
        <v>50</v>
      </c>
      <c r="D34" s="13">
        <v>229</v>
      </c>
      <c r="F34" s="6">
        <v>164</v>
      </c>
    </row>
    <row r="35" spans="1:6" ht="12.75">
      <c r="A35" s="1" t="s">
        <v>67</v>
      </c>
      <c r="C35" s="49">
        <v>22</v>
      </c>
      <c r="D35" s="13">
        <v>41862</v>
      </c>
      <c r="F35" s="6">
        <v>25931</v>
      </c>
    </row>
    <row r="36" spans="1:6" ht="12.75">
      <c r="A36" s="1" t="s">
        <v>51</v>
      </c>
      <c r="D36" s="13">
        <v>2388</v>
      </c>
      <c r="F36" s="6">
        <v>96</v>
      </c>
    </row>
    <row r="38" spans="4:6" ht="12.75">
      <c r="D38" s="16">
        <f>SUM(D32:D37)</f>
        <v>62788</v>
      </c>
      <c r="F38" s="16">
        <f>SUM(F32:F37)</f>
        <v>42081</v>
      </c>
    </row>
    <row r="39" spans="4:6" ht="12.75">
      <c r="D39" s="45"/>
      <c r="F39" s="46"/>
    </row>
    <row r="40" spans="1:6" ht="12.75">
      <c r="A40" s="44" t="s">
        <v>18</v>
      </c>
      <c r="D40" s="16">
        <f>D28-D38</f>
        <v>47553</v>
      </c>
      <c r="F40" s="48">
        <f>F28-F38</f>
        <v>52481</v>
      </c>
    </row>
    <row r="42" ht="12.75">
      <c r="A42" s="44" t="s">
        <v>19</v>
      </c>
    </row>
    <row r="43" spans="1:6" ht="12.75">
      <c r="A43" s="1" t="s">
        <v>69</v>
      </c>
      <c r="D43" s="13">
        <v>9902</v>
      </c>
      <c r="F43" s="6">
        <v>11752</v>
      </c>
    </row>
    <row r="44" spans="1:6" ht="12.75">
      <c r="A44" s="1" t="s">
        <v>67</v>
      </c>
      <c r="C44" s="49">
        <v>22</v>
      </c>
      <c r="D44" s="13">
        <v>6506</v>
      </c>
      <c r="F44" s="6">
        <v>9017</v>
      </c>
    </row>
    <row r="45" spans="1:6" ht="12.75">
      <c r="A45" s="1" t="s">
        <v>50</v>
      </c>
      <c r="D45" s="13">
        <v>590</v>
      </c>
      <c r="F45" s="6">
        <v>383</v>
      </c>
    </row>
    <row r="46" spans="4:6" ht="12.75">
      <c r="D46" s="16">
        <f>SUM(D43:D45)</f>
        <v>16998</v>
      </c>
      <c r="F46" s="16">
        <f>SUM(F43:F45)</f>
        <v>21152</v>
      </c>
    </row>
    <row r="48" spans="1:6" ht="12.75">
      <c r="A48" s="1" t="s">
        <v>8</v>
      </c>
      <c r="D48" s="13">
        <v>17</v>
      </c>
      <c r="F48" s="6">
        <v>40</v>
      </c>
    </row>
    <row r="49" spans="1:6" ht="13.5" thickBot="1">
      <c r="A49" s="44" t="s">
        <v>106</v>
      </c>
      <c r="D49" s="9">
        <f>+D19+D40-D46-D48</f>
        <v>108227</v>
      </c>
      <c r="F49" s="9">
        <f>+F19+F40-F46-F48</f>
        <v>103313</v>
      </c>
    </row>
    <row r="50" spans="1:6" ht="13.5" thickTop="1">
      <c r="A50" s="44"/>
      <c r="D50" s="7"/>
      <c r="F50" s="7"/>
    </row>
    <row r="51" ht="12.75">
      <c r="A51" s="44" t="s">
        <v>70</v>
      </c>
    </row>
    <row r="53" spans="1:6" ht="12.75">
      <c r="A53" s="1" t="s">
        <v>20</v>
      </c>
      <c r="D53" s="13">
        <v>66800</v>
      </c>
      <c r="F53" s="6">
        <v>66800</v>
      </c>
    </row>
    <row r="54" spans="1:6" ht="12.75">
      <c r="A54" s="1" t="s">
        <v>52</v>
      </c>
      <c r="D54" s="13">
        <v>9851</v>
      </c>
      <c r="F54" s="6">
        <v>9851</v>
      </c>
    </row>
    <row r="55" spans="1:6" ht="12.75">
      <c r="A55" s="1" t="s">
        <v>77</v>
      </c>
      <c r="D55" s="13">
        <v>-55</v>
      </c>
      <c r="F55" s="6">
        <v>-36</v>
      </c>
    </row>
    <row r="56" spans="1:6" ht="12.75">
      <c r="A56" s="1" t="s">
        <v>83</v>
      </c>
      <c r="D56" s="13">
        <v>31631</v>
      </c>
      <c r="F56" s="6">
        <v>26698</v>
      </c>
    </row>
    <row r="57" spans="1:6" ht="12.75">
      <c r="A57" s="44" t="s">
        <v>71</v>
      </c>
      <c r="D57" s="16">
        <f>SUM(D53:D56)</f>
        <v>108227</v>
      </c>
      <c r="F57" s="48">
        <f>SUM(F53:F56)</f>
        <v>103313</v>
      </c>
    </row>
    <row r="60" spans="1:6" ht="13.5" thickBot="1">
      <c r="A60" s="1" t="s">
        <v>104</v>
      </c>
      <c r="D60" s="65">
        <f>(D57-D17)/(D53*5)</f>
        <v>0.31684131736526944</v>
      </c>
      <c r="F60" s="65">
        <f>(F57-F17)/(F53*5)</f>
        <v>0.3021287425149701</v>
      </c>
    </row>
    <row r="61" ht="13.5" thickTop="1"/>
    <row r="62" spans="2:8" ht="12.75">
      <c r="B62" s="6"/>
      <c r="C62" s="10"/>
      <c r="D62" s="6"/>
      <c r="E62" s="7"/>
      <c r="G62" s="7"/>
      <c r="H62" s="6"/>
    </row>
    <row r="63" spans="1:8" ht="12.75">
      <c r="A63" s="1" t="s">
        <v>141</v>
      </c>
      <c r="B63" s="6"/>
      <c r="C63" s="10"/>
      <c r="D63" s="6"/>
      <c r="E63" s="7"/>
      <c r="G63" s="7"/>
      <c r="H63" s="6"/>
    </row>
    <row r="64" spans="1:8" ht="40.5" customHeight="1">
      <c r="A64" s="96" t="s">
        <v>188</v>
      </c>
      <c r="B64" s="96"/>
      <c r="C64" s="96"/>
      <c r="D64" s="96"/>
      <c r="E64" s="96"/>
      <c r="F64" s="96"/>
      <c r="G64" s="96"/>
      <c r="H64" s="96"/>
    </row>
    <row r="66" spans="1:8" ht="12.75">
      <c r="A66" s="97"/>
      <c r="B66" s="97"/>
      <c r="C66" s="97"/>
      <c r="D66" s="97"/>
      <c r="E66" s="97"/>
      <c r="F66" s="97"/>
      <c r="G66" s="97"/>
      <c r="H66" s="97"/>
    </row>
  </sheetData>
  <mergeCells count="2">
    <mergeCell ref="A64:H64"/>
    <mergeCell ref="A66:H66"/>
  </mergeCells>
  <printOptions/>
  <pageMargins left="0.75" right="0.75" top="0.5" bottom="0.5" header="0.5" footer="0.5"/>
  <pageSetup fitToHeight="1" fitToWidth="1" horizontalDpi="600" verticalDpi="600" orientation="portrait"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4:I40"/>
  <sheetViews>
    <sheetView workbookViewId="0" topLeftCell="A1">
      <selection activeCell="A1" sqref="A1"/>
    </sheetView>
  </sheetViews>
  <sheetFormatPr defaultColWidth="9.140625" defaultRowHeight="12.75"/>
  <cols>
    <col min="1" max="1" width="61.421875" style="1" bestFit="1" customWidth="1"/>
    <col min="2" max="2" width="3.57421875" style="1" customWidth="1"/>
    <col min="3" max="3" width="11.57421875" style="13" bestFit="1" customWidth="1"/>
    <col min="4" max="4" width="12.7109375" style="1" bestFit="1" customWidth="1"/>
    <col min="5" max="16384" width="9.140625" style="1" customWidth="1"/>
  </cols>
  <sheetData>
    <row r="1" ht="12.75"/>
    <row r="2" ht="12.75"/>
    <row r="3" ht="12.75"/>
    <row r="4" ht="12.75">
      <c r="A4" s="1" t="s">
        <v>140</v>
      </c>
    </row>
    <row r="5" ht="12.75">
      <c r="A5" s="13"/>
    </row>
    <row r="6" ht="12.75">
      <c r="A6" s="44" t="s">
        <v>189</v>
      </c>
    </row>
    <row r="7" ht="12.75">
      <c r="A7" s="1" t="s">
        <v>159</v>
      </c>
    </row>
    <row r="9" spans="3:4" ht="12.75">
      <c r="C9" s="14"/>
      <c r="D9" s="49"/>
    </row>
    <row r="10" spans="3:4" ht="12.75">
      <c r="C10" s="99" t="s">
        <v>120</v>
      </c>
      <c r="D10" s="99"/>
    </row>
    <row r="11" spans="3:4" ht="12.75">
      <c r="C11" s="86" t="s">
        <v>161</v>
      </c>
      <c r="D11" s="86" t="s">
        <v>162</v>
      </c>
    </row>
    <row r="12" spans="3:4" ht="12.75">
      <c r="C12" s="84" t="s">
        <v>28</v>
      </c>
      <c r="D12" s="84" t="s">
        <v>28</v>
      </c>
    </row>
    <row r="13" spans="3:4" ht="12.75">
      <c r="C13" s="85" t="s">
        <v>118</v>
      </c>
      <c r="D13" s="85" t="s">
        <v>118</v>
      </c>
    </row>
    <row r="14" spans="3:4" ht="12.75">
      <c r="C14" s="12"/>
      <c r="D14" s="12"/>
    </row>
    <row r="15" spans="1:4" ht="12.75">
      <c r="A15" s="1" t="s">
        <v>154</v>
      </c>
      <c r="C15" s="13">
        <v>-24879</v>
      </c>
      <c r="D15" s="13">
        <v>-7336</v>
      </c>
    </row>
    <row r="16" ht="12.75">
      <c r="D16" s="13"/>
    </row>
    <row r="17" spans="1:4" ht="12.75">
      <c r="A17" s="1" t="s">
        <v>173</v>
      </c>
      <c r="C17" s="13">
        <v>4744</v>
      </c>
      <c r="D17" s="13">
        <v>-2132</v>
      </c>
    </row>
    <row r="18" ht="12.75">
      <c r="D18" s="13"/>
    </row>
    <row r="19" spans="1:4" ht="12.75">
      <c r="A19" s="1" t="s">
        <v>174</v>
      </c>
      <c r="C19" s="13">
        <v>13282</v>
      </c>
      <c r="D19" s="13">
        <v>8666</v>
      </c>
    </row>
    <row r="20" spans="3:4" ht="12.75">
      <c r="C20" s="15"/>
      <c r="D20" s="15"/>
    </row>
    <row r="21" spans="1:4" ht="12.75">
      <c r="A21" s="1" t="s">
        <v>175</v>
      </c>
      <c r="C21" s="13">
        <f>SUM(C15:C20)</f>
        <v>-6853</v>
      </c>
      <c r="D21" s="13">
        <f>SUM(D15:D20)</f>
        <v>-802</v>
      </c>
    </row>
    <row r="22" ht="12.75">
      <c r="D22" s="13"/>
    </row>
    <row r="23" spans="1:4" ht="12.75">
      <c r="A23" s="1" t="s">
        <v>133</v>
      </c>
      <c r="C23" s="13">
        <v>11397</v>
      </c>
      <c r="D23" s="13">
        <v>8199</v>
      </c>
    </row>
    <row r="24" ht="12.75">
      <c r="D24" s="13"/>
    </row>
    <row r="25" spans="1:4" ht="13.5" thickBot="1">
      <c r="A25" s="1" t="s">
        <v>78</v>
      </c>
      <c r="C25" s="17">
        <f>SUM(C21:C23)</f>
        <v>4544</v>
      </c>
      <c r="D25" s="17">
        <f>SUM(D21:D23)</f>
        <v>7397</v>
      </c>
    </row>
    <row r="26" ht="13.5" thickTop="1"/>
    <row r="28" ht="12.75">
      <c r="A28" s="1" t="s">
        <v>135</v>
      </c>
    </row>
    <row r="30" spans="1:4" ht="12.75">
      <c r="A30" s="1" t="s">
        <v>103</v>
      </c>
      <c r="C30" s="13">
        <v>100</v>
      </c>
      <c r="D30" s="13">
        <v>2617</v>
      </c>
    </row>
    <row r="31" spans="1:4" ht="12.75">
      <c r="A31" s="1" t="s">
        <v>74</v>
      </c>
      <c r="C31" s="15">
        <v>4446</v>
      </c>
      <c r="D31" s="15">
        <v>5120</v>
      </c>
    </row>
    <row r="32" spans="3:4" ht="12.75">
      <c r="C32" s="18">
        <f>SUM(C30:C31)</f>
        <v>4546</v>
      </c>
      <c r="D32" s="18">
        <f>SUM(D30:D31)</f>
        <v>7737</v>
      </c>
    </row>
    <row r="33" spans="1:4" ht="12.75">
      <c r="A33" s="1" t="s">
        <v>107</v>
      </c>
      <c r="C33" s="18">
        <v>-2</v>
      </c>
      <c r="D33" s="13">
        <v>-340</v>
      </c>
    </row>
    <row r="34" spans="1:4" ht="13.5" thickBot="1">
      <c r="A34" s="1" t="s">
        <v>116</v>
      </c>
      <c r="C34" s="17">
        <f>SUM(C32:C33)</f>
        <v>4544</v>
      </c>
      <c r="D34" s="17">
        <f>SUM(D32:D33)</f>
        <v>7397</v>
      </c>
    </row>
    <row r="35" ht="13.5" thickTop="1">
      <c r="C35" s="18"/>
    </row>
    <row r="37" ht="12.75">
      <c r="A37" s="1" t="s">
        <v>141</v>
      </c>
    </row>
    <row r="38" spans="1:8" ht="39" customHeight="1">
      <c r="A38" s="96" t="s">
        <v>190</v>
      </c>
      <c r="B38" s="96"/>
      <c r="C38" s="96"/>
      <c r="D38" s="96"/>
      <c r="E38" s="41"/>
      <c r="F38" s="41"/>
      <c r="G38" s="41"/>
      <c r="H38" s="41"/>
    </row>
    <row r="40" spans="1:9" ht="12.75">
      <c r="A40" s="97"/>
      <c r="B40" s="97"/>
      <c r="C40" s="97"/>
      <c r="D40" s="97"/>
      <c r="E40" s="41"/>
      <c r="F40" s="41"/>
      <c r="G40" s="41"/>
      <c r="H40" s="41"/>
      <c r="I40" s="41"/>
    </row>
  </sheetData>
  <mergeCells count="3">
    <mergeCell ref="A38:D38"/>
    <mergeCell ref="A40:D40"/>
    <mergeCell ref="C10:D10"/>
  </mergeCells>
  <printOptions/>
  <pageMargins left="0.75" right="0.75" top="0.5" bottom="0.5"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4:I49"/>
  <sheetViews>
    <sheetView workbookViewId="0" topLeftCell="A1">
      <selection activeCell="A1" sqref="A1"/>
    </sheetView>
  </sheetViews>
  <sheetFormatPr defaultColWidth="9.140625" defaultRowHeight="12.75"/>
  <cols>
    <col min="1" max="1" width="42.421875" style="1" customWidth="1"/>
    <col min="2" max="2" width="4.7109375" style="49" bestFit="1" customWidth="1"/>
    <col min="3" max="3" width="11.00390625" style="13" bestFit="1" customWidth="1"/>
    <col min="4" max="4" width="11.00390625" style="18" bestFit="1" customWidth="1"/>
    <col min="5" max="5" width="11.00390625" style="1" bestFit="1" customWidth="1"/>
    <col min="6" max="6" width="11.00390625" style="6" bestFit="1" customWidth="1"/>
    <col min="7" max="7" width="0.5625" style="2" customWidth="1"/>
    <col min="8" max="8" width="12.28125" style="13" bestFit="1" customWidth="1"/>
    <col min="9" max="16384" width="9.140625" style="1" customWidth="1"/>
  </cols>
  <sheetData>
    <row r="1" ht="12.75"/>
    <row r="2" ht="12.75"/>
    <row r="3" ht="12.75"/>
    <row r="4" spans="1:2" ht="12.75">
      <c r="A4" s="1" t="s">
        <v>140</v>
      </c>
      <c r="B4" s="14"/>
    </row>
    <row r="6" spans="1:2" ht="12.75">
      <c r="A6" s="44" t="s">
        <v>89</v>
      </c>
      <c r="B6" s="58"/>
    </row>
    <row r="7" ht="12.75">
      <c r="A7" s="1" t="s">
        <v>159</v>
      </c>
    </row>
    <row r="10" spans="3:8" ht="12.75">
      <c r="C10" s="18"/>
      <c r="E10" s="36"/>
      <c r="G10" s="35"/>
      <c r="H10" s="35"/>
    </row>
    <row r="11" spans="3:8" ht="12.75">
      <c r="C11" s="100" t="s">
        <v>21</v>
      </c>
      <c r="D11" s="101"/>
      <c r="E11" s="102"/>
      <c r="F11" s="95" t="s">
        <v>22</v>
      </c>
      <c r="G11" s="5"/>
      <c r="H11" s="38" t="s">
        <v>25</v>
      </c>
    </row>
    <row r="12" spans="3:8" ht="12.75">
      <c r="C12" s="53" t="s">
        <v>53</v>
      </c>
      <c r="D12" s="54" t="s">
        <v>53</v>
      </c>
      <c r="E12" s="56" t="s">
        <v>79</v>
      </c>
      <c r="F12" s="57" t="s">
        <v>23</v>
      </c>
      <c r="G12" s="5"/>
      <c r="H12" s="39" t="s">
        <v>26</v>
      </c>
    </row>
    <row r="13" spans="3:8" ht="12.75">
      <c r="C13" s="37" t="s">
        <v>73</v>
      </c>
      <c r="D13" s="34" t="s">
        <v>54</v>
      </c>
      <c r="E13" s="5" t="s">
        <v>81</v>
      </c>
      <c r="F13" s="43" t="s">
        <v>24</v>
      </c>
      <c r="G13" s="5"/>
      <c r="H13" s="39" t="s">
        <v>27</v>
      </c>
    </row>
    <row r="14" spans="3:8" ht="12.75">
      <c r="C14" s="55"/>
      <c r="D14" s="3"/>
      <c r="E14" s="52" t="s">
        <v>80</v>
      </c>
      <c r="F14" s="60"/>
      <c r="G14" s="5"/>
      <c r="H14" s="40"/>
    </row>
    <row r="15" spans="3:8" ht="12.75">
      <c r="C15" s="34" t="s">
        <v>28</v>
      </c>
      <c r="D15" s="34" t="s">
        <v>28</v>
      </c>
      <c r="E15" s="5" t="s">
        <v>28</v>
      </c>
      <c r="F15" s="10" t="s">
        <v>28</v>
      </c>
      <c r="G15" s="5"/>
      <c r="H15" s="34" t="s">
        <v>28</v>
      </c>
    </row>
    <row r="16" spans="3:8" ht="12" customHeight="1">
      <c r="C16" s="14" t="s">
        <v>118</v>
      </c>
      <c r="D16" s="14" t="s">
        <v>118</v>
      </c>
      <c r="E16" s="14" t="s">
        <v>118</v>
      </c>
      <c r="F16" s="14" t="s">
        <v>118</v>
      </c>
      <c r="H16" s="14" t="s">
        <v>118</v>
      </c>
    </row>
    <row r="17" spans="3:8" ht="12" customHeight="1">
      <c r="C17" s="14"/>
      <c r="D17" s="14"/>
      <c r="E17" s="14"/>
      <c r="F17" s="14"/>
      <c r="H17" s="14"/>
    </row>
    <row r="18" spans="1:8" ht="12" customHeight="1">
      <c r="A18" s="44" t="s">
        <v>164</v>
      </c>
      <c r="C18" s="14"/>
      <c r="D18" s="14"/>
      <c r="E18" s="14"/>
      <c r="F18" s="14"/>
      <c r="H18" s="14"/>
    </row>
    <row r="19" spans="1:8" ht="12" customHeight="1">
      <c r="A19" s="44"/>
      <c r="C19" s="14"/>
      <c r="D19" s="14"/>
      <c r="E19" s="14"/>
      <c r="F19" s="14"/>
      <c r="H19" s="14"/>
    </row>
    <row r="20" spans="1:8" ht="12" customHeight="1">
      <c r="A20" s="44" t="s">
        <v>109</v>
      </c>
      <c r="C20" s="13">
        <v>66800</v>
      </c>
      <c r="D20" s="18">
        <v>9851</v>
      </c>
      <c r="E20" s="1">
        <v>48</v>
      </c>
      <c r="F20" s="6">
        <v>16725</v>
      </c>
      <c r="H20" s="13">
        <f>SUM(C20:G20)</f>
        <v>93424</v>
      </c>
    </row>
    <row r="21" ht="12" customHeight="1"/>
    <row r="22" spans="1:8" ht="12" customHeight="1">
      <c r="A22" s="1" t="s">
        <v>132</v>
      </c>
      <c r="C22" s="34" t="s">
        <v>90</v>
      </c>
      <c r="D22" s="34" t="s">
        <v>90</v>
      </c>
      <c r="E22" s="34" t="s">
        <v>90</v>
      </c>
      <c r="F22" s="6">
        <v>7568</v>
      </c>
      <c r="H22" s="18">
        <f>SUM(C22:F22)</f>
        <v>7568</v>
      </c>
    </row>
    <row r="23" ht="12" customHeight="1"/>
    <row r="24" spans="1:8" ht="12" customHeight="1">
      <c r="A24" s="63" t="s">
        <v>100</v>
      </c>
      <c r="H24" s="18"/>
    </row>
    <row r="25" spans="1:8" ht="12" customHeight="1">
      <c r="A25" s="50" t="s">
        <v>82</v>
      </c>
      <c r="H25" s="18"/>
    </row>
    <row r="26" spans="1:8" ht="12" customHeight="1">
      <c r="A26" s="1" t="s">
        <v>105</v>
      </c>
      <c r="C26" s="34" t="s">
        <v>90</v>
      </c>
      <c r="D26" s="34" t="s">
        <v>90</v>
      </c>
      <c r="E26" s="51">
        <v>-84</v>
      </c>
      <c r="F26" s="34" t="s">
        <v>90</v>
      </c>
      <c r="H26" s="18">
        <f>SUM(C26:F26)</f>
        <v>-84</v>
      </c>
    </row>
    <row r="27" spans="3:8" ht="12" customHeight="1">
      <c r="C27" s="34"/>
      <c r="D27" s="34"/>
      <c r="E27" s="51"/>
      <c r="F27" s="34"/>
      <c r="H27" s="18"/>
    </row>
    <row r="28" spans="1:8" ht="12" customHeight="1" thickBot="1">
      <c r="A28" s="44" t="s">
        <v>165</v>
      </c>
      <c r="C28" s="80">
        <f aca="true" t="shared" si="0" ref="C28:H28">SUM(C20:C26)</f>
        <v>66800</v>
      </c>
      <c r="D28" s="80">
        <f t="shared" si="0"/>
        <v>9851</v>
      </c>
      <c r="E28" s="80">
        <f t="shared" si="0"/>
        <v>-36</v>
      </c>
      <c r="F28" s="80">
        <f t="shared" si="0"/>
        <v>24293</v>
      </c>
      <c r="G28" s="80">
        <f t="shared" si="0"/>
        <v>0</v>
      </c>
      <c r="H28" s="80">
        <f t="shared" si="0"/>
        <v>100908</v>
      </c>
    </row>
    <row r="29" ht="12" customHeight="1" thickTop="1"/>
    <row r="30" ht="12" customHeight="1">
      <c r="A30" s="44" t="s">
        <v>166</v>
      </c>
    </row>
    <row r="31" ht="12" customHeight="1">
      <c r="A31" s="44"/>
    </row>
    <row r="32" spans="1:8" ht="12" customHeight="1">
      <c r="A32" s="44" t="s">
        <v>142</v>
      </c>
      <c r="C32" s="13">
        <v>66800</v>
      </c>
      <c r="D32" s="18">
        <v>9851</v>
      </c>
      <c r="E32" s="13">
        <v>-36</v>
      </c>
      <c r="F32" s="6">
        <v>26698</v>
      </c>
      <c r="H32" s="18">
        <f>SUM(C32:F32)</f>
        <v>103313</v>
      </c>
    </row>
    <row r="33" ht="12" customHeight="1"/>
    <row r="34" ht="3" customHeight="1"/>
    <row r="35" spans="1:8" ht="12.75">
      <c r="A35" s="1" t="s">
        <v>132</v>
      </c>
      <c r="C35" s="34" t="s">
        <v>90</v>
      </c>
      <c r="D35" s="34" t="s">
        <v>90</v>
      </c>
      <c r="E35" s="34" t="s">
        <v>90</v>
      </c>
      <c r="F35" s="6">
        <v>4933</v>
      </c>
      <c r="H35" s="18">
        <f>SUM(C35:F35)</f>
        <v>4933</v>
      </c>
    </row>
    <row r="36" ht="12" customHeight="1"/>
    <row r="37" spans="1:8" ht="12.75">
      <c r="A37" s="63" t="s">
        <v>115</v>
      </c>
      <c r="H37" s="18"/>
    </row>
    <row r="38" spans="1:8" ht="12.75">
      <c r="A38" s="50" t="s">
        <v>82</v>
      </c>
      <c r="H38" s="18"/>
    </row>
    <row r="39" spans="1:8" ht="12.75">
      <c r="A39" s="1" t="s">
        <v>105</v>
      </c>
      <c r="C39" s="34" t="s">
        <v>90</v>
      </c>
      <c r="D39" s="34" t="s">
        <v>90</v>
      </c>
      <c r="E39" s="51">
        <v>-19</v>
      </c>
      <c r="F39" s="34" t="s">
        <v>90</v>
      </c>
      <c r="H39" s="18">
        <f>SUM(C39:F39)</f>
        <v>-19</v>
      </c>
    </row>
    <row r="40" spans="3:8" ht="12.75">
      <c r="C40" s="34"/>
      <c r="D40" s="34"/>
      <c r="E40" s="51"/>
      <c r="F40" s="34"/>
      <c r="H40" s="18"/>
    </row>
    <row r="41" spans="1:8" ht="13.5" thickBot="1">
      <c r="A41" s="44" t="s">
        <v>167</v>
      </c>
      <c r="C41" s="9">
        <f aca="true" t="shared" si="1" ref="C41:H41">SUM(C32:C40)</f>
        <v>66800</v>
      </c>
      <c r="D41" s="9">
        <f t="shared" si="1"/>
        <v>9851</v>
      </c>
      <c r="E41" s="9">
        <f t="shared" si="1"/>
        <v>-55</v>
      </c>
      <c r="F41" s="9">
        <f t="shared" si="1"/>
        <v>31631</v>
      </c>
      <c r="G41" s="9">
        <f t="shared" si="1"/>
        <v>0</v>
      </c>
      <c r="H41" s="9">
        <f t="shared" si="1"/>
        <v>108227</v>
      </c>
    </row>
    <row r="42" ht="13.5" thickTop="1"/>
    <row r="44" spans="3:4" ht="12.75">
      <c r="C44" s="1"/>
      <c r="D44" s="1"/>
    </row>
    <row r="45" spans="1:4" ht="12.75">
      <c r="A45" s="1" t="s">
        <v>141</v>
      </c>
      <c r="C45" s="1"/>
      <c r="D45" s="1"/>
    </row>
    <row r="46" spans="1:8" ht="38.25" customHeight="1">
      <c r="A46" s="96" t="s">
        <v>193</v>
      </c>
      <c r="B46" s="96"/>
      <c r="C46" s="96"/>
      <c r="D46" s="96"/>
      <c r="E46" s="96"/>
      <c r="F46" s="96"/>
      <c r="G46" s="96"/>
      <c r="H46" s="96"/>
    </row>
    <row r="47" spans="3:4" ht="3.75" customHeight="1">
      <c r="C47" s="1"/>
      <c r="D47" s="1"/>
    </row>
    <row r="48" spans="1:6" ht="12.75">
      <c r="A48" s="97"/>
      <c r="B48" s="97"/>
      <c r="C48" s="97"/>
      <c r="D48" s="97"/>
      <c r="E48" s="97"/>
      <c r="F48" s="97"/>
    </row>
    <row r="49" spans="1:9" ht="12.75">
      <c r="A49" s="97"/>
      <c r="B49" s="97"/>
      <c r="C49" s="97"/>
      <c r="D49" s="97"/>
      <c r="E49" s="97"/>
      <c r="F49" s="97"/>
      <c r="G49" s="97"/>
      <c r="H49" s="97"/>
      <c r="I49" s="41"/>
    </row>
  </sheetData>
  <mergeCells count="4">
    <mergeCell ref="C11:E11"/>
    <mergeCell ref="A48:F48"/>
    <mergeCell ref="A49:H49"/>
    <mergeCell ref="A46:H46"/>
  </mergeCells>
  <printOptions/>
  <pageMargins left="0.75" right="0.75" top="0.5" bottom="0.5" header="0.5" footer="0.5"/>
  <pageSetup fitToHeight="1" fitToWidth="1" horizontalDpi="600" verticalDpi="600" orientation="portrait" scale="8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181"/>
  <sheetViews>
    <sheetView zoomScale="88" zoomScaleNormal="88" workbookViewId="0" topLeftCell="A1">
      <selection activeCell="A1" sqref="A1"/>
    </sheetView>
  </sheetViews>
  <sheetFormatPr defaultColWidth="9.140625" defaultRowHeight="12.75"/>
  <cols>
    <col min="1" max="1" width="3.28125" style="21" customWidth="1"/>
    <col min="2" max="2" width="60.57421875" style="20" customWidth="1"/>
    <col min="3" max="3" width="16.421875" style="20" customWidth="1"/>
    <col min="4" max="4" width="17.00390625" style="20" customWidth="1"/>
    <col min="5" max="5" width="10.28125" style="20" customWidth="1"/>
    <col min="6" max="6" width="15.57421875" style="20" bestFit="1" customWidth="1"/>
    <col min="7" max="16384" width="9.140625" style="71" customWidth="1"/>
  </cols>
  <sheetData>
    <row r="1" ht="15.75">
      <c r="A1" s="19"/>
    </row>
    <row r="2" ht="15.75"/>
    <row r="3" ht="15.75"/>
    <row r="4" ht="15.75">
      <c r="A4" s="1" t="s">
        <v>140</v>
      </c>
    </row>
    <row r="5" ht="15.75">
      <c r="A5" s="13"/>
    </row>
    <row r="6" spans="1:5" ht="15.75">
      <c r="A6" s="19" t="s">
        <v>63</v>
      </c>
      <c r="D6" s="21"/>
      <c r="E6" s="22"/>
    </row>
    <row r="7" ht="15.75">
      <c r="A7" s="1" t="s">
        <v>168</v>
      </c>
    </row>
    <row r="9" spans="1:6" ht="15.75">
      <c r="A9" s="92">
        <v>1</v>
      </c>
      <c r="B9" s="22" t="s">
        <v>33</v>
      </c>
      <c r="C9" s="42"/>
      <c r="D9" s="42"/>
      <c r="E9" s="42"/>
      <c r="F9" s="24"/>
    </row>
    <row r="10" spans="1:6" ht="60.75" customHeight="1">
      <c r="A10" s="92"/>
      <c r="B10" s="110" t="s">
        <v>178</v>
      </c>
      <c r="C10" s="119"/>
      <c r="D10" s="119"/>
      <c r="E10" s="119"/>
      <c r="F10" s="24"/>
    </row>
    <row r="11" spans="1:6" ht="15.75">
      <c r="A11" s="92"/>
      <c r="B11" s="22"/>
      <c r="C11" s="42"/>
      <c r="D11" s="42"/>
      <c r="E11" s="42"/>
      <c r="F11" s="24"/>
    </row>
    <row r="12" spans="2:5" ht="46.5" customHeight="1">
      <c r="B12" s="110" t="s">
        <v>144</v>
      </c>
      <c r="C12" s="110"/>
      <c r="D12" s="110"/>
      <c r="E12" s="110"/>
    </row>
    <row r="13" spans="2:5" ht="15.75">
      <c r="B13" s="25"/>
      <c r="C13" s="25"/>
      <c r="D13" s="25"/>
      <c r="E13" s="25"/>
    </row>
    <row r="14" spans="1:5" ht="15.75">
      <c r="A14" s="21">
        <v>2</v>
      </c>
      <c r="B14" s="120" t="s">
        <v>34</v>
      </c>
      <c r="C14" s="120"/>
      <c r="D14" s="120"/>
      <c r="E14" s="120"/>
    </row>
    <row r="15" spans="2:5" ht="30" customHeight="1">
      <c r="B15" s="104" t="s">
        <v>145</v>
      </c>
      <c r="C15" s="104"/>
      <c r="D15" s="104"/>
      <c r="E15" s="104"/>
    </row>
    <row r="16" spans="2:5" ht="15.75">
      <c r="B16" s="25"/>
      <c r="C16" s="25"/>
      <c r="D16" s="25"/>
      <c r="E16" s="25"/>
    </row>
    <row r="17" spans="1:5" ht="15.75">
      <c r="A17" s="21">
        <v>3</v>
      </c>
      <c r="B17" s="26" t="s">
        <v>35</v>
      </c>
      <c r="C17" s="25"/>
      <c r="D17" s="25"/>
      <c r="E17" s="25"/>
    </row>
    <row r="18" spans="2:5" ht="30.75" customHeight="1">
      <c r="B18" s="114" t="s">
        <v>114</v>
      </c>
      <c r="C18" s="114"/>
      <c r="D18" s="114"/>
      <c r="E18" s="114"/>
    </row>
    <row r="19" spans="2:5" ht="15.75">
      <c r="B19" s="25"/>
      <c r="C19" s="25"/>
      <c r="D19" s="25"/>
      <c r="E19" s="25"/>
    </row>
    <row r="20" spans="1:5" ht="15.75">
      <c r="A20" s="21">
        <v>4</v>
      </c>
      <c r="B20" s="26" t="s">
        <v>179</v>
      </c>
      <c r="C20" s="25"/>
      <c r="D20" s="25"/>
      <c r="E20" s="25"/>
    </row>
    <row r="21" spans="2:5" ht="29.25" customHeight="1">
      <c r="B21" s="104" t="s">
        <v>131</v>
      </c>
      <c r="C21" s="104"/>
      <c r="D21" s="104"/>
      <c r="E21" s="104"/>
    </row>
    <row r="22" spans="2:5" ht="15.75">
      <c r="B22" s="25"/>
      <c r="C22" s="25"/>
      <c r="D22" s="25"/>
      <c r="E22" s="25"/>
    </row>
    <row r="23" spans="1:5" ht="15.75">
      <c r="A23" s="21">
        <v>5</v>
      </c>
      <c r="B23" s="22" t="s">
        <v>36</v>
      </c>
      <c r="C23" s="25"/>
      <c r="D23" s="25"/>
      <c r="E23" s="25"/>
    </row>
    <row r="24" spans="2:5" ht="15.75">
      <c r="B24" s="112" t="s">
        <v>113</v>
      </c>
      <c r="C24" s="112"/>
      <c r="D24" s="112"/>
      <c r="E24" s="112"/>
    </row>
    <row r="25" spans="2:5" ht="15.75">
      <c r="B25" s="25"/>
      <c r="C25" s="25"/>
      <c r="D25" s="25"/>
      <c r="E25" s="25"/>
    </row>
    <row r="26" spans="1:5" ht="15.75">
      <c r="A26" s="21">
        <v>6</v>
      </c>
      <c r="B26" s="26" t="s">
        <v>37</v>
      </c>
      <c r="C26" s="25"/>
      <c r="D26" s="25"/>
      <c r="E26" s="25"/>
    </row>
    <row r="27" spans="2:5" ht="28.5" customHeight="1">
      <c r="B27" s="104" t="s">
        <v>110</v>
      </c>
      <c r="C27" s="104"/>
      <c r="D27" s="104"/>
      <c r="E27" s="104"/>
    </row>
    <row r="28" spans="2:5" ht="15.75">
      <c r="B28" s="25"/>
      <c r="C28" s="25"/>
      <c r="D28" s="25"/>
      <c r="E28" s="25"/>
    </row>
    <row r="29" spans="1:5" ht="15.75">
      <c r="A29" s="21">
        <v>7</v>
      </c>
      <c r="B29" s="26" t="s">
        <v>38</v>
      </c>
      <c r="C29" s="25"/>
      <c r="D29" s="25"/>
      <c r="E29" s="25"/>
    </row>
    <row r="30" spans="2:5" ht="15.75">
      <c r="B30" s="115" t="s">
        <v>180</v>
      </c>
      <c r="C30" s="115"/>
      <c r="D30" s="115"/>
      <c r="E30" s="115"/>
    </row>
    <row r="31" spans="2:5" ht="15.75">
      <c r="B31" s="64"/>
      <c r="C31" s="64"/>
      <c r="D31" s="64"/>
      <c r="E31" s="64"/>
    </row>
    <row r="32" spans="1:2" ht="15.75">
      <c r="A32" s="21">
        <v>8</v>
      </c>
      <c r="B32" s="22" t="s">
        <v>39</v>
      </c>
    </row>
    <row r="33" spans="2:4" ht="15.75">
      <c r="B33" s="22"/>
      <c r="C33" s="31" t="s">
        <v>126</v>
      </c>
      <c r="D33" s="31" t="s">
        <v>127</v>
      </c>
    </row>
    <row r="34" spans="2:4" ht="32.25" customHeight="1">
      <c r="B34" s="22"/>
      <c r="C34" s="31" t="s">
        <v>169</v>
      </c>
      <c r="D34" s="31" t="s">
        <v>166</v>
      </c>
    </row>
    <row r="35" spans="3:4" ht="15.75">
      <c r="C35" s="31" t="s">
        <v>28</v>
      </c>
      <c r="D35" s="31" t="s">
        <v>28</v>
      </c>
    </row>
    <row r="36" spans="2:3" ht="15.75">
      <c r="B36" s="69" t="s">
        <v>55</v>
      </c>
      <c r="C36" s="27"/>
    </row>
    <row r="37" spans="2:5" ht="15.75">
      <c r="B37" s="20" t="s">
        <v>98</v>
      </c>
      <c r="C37" s="27">
        <v>2454</v>
      </c>
      <c r="D37" s="27">
        <v>30971</v>
      </c>
      <c r="E37" s="27"/>
    </row>
    <row r="38" spans="2:5" ht="15.75">
      <c r="B38" s="20" t="s">
        <v>94</v>
      </c>
      <c r="C38" s="70">
        <v>4479</v>
      </c>
      <c r="D38" s="70">
        <v>8080</v>
      </c>
      <c r="E38" s="27"/>
    </row>
    <row r="39" spans="3:5" ht="15.75">
      <c r="C39" s="27">
        <f>SUM(C37:C38)</f>
        <v>6933</v>
      </c>
      <c r="D39" s="27">
        <f>SUM(D37:D38)</f>
        <v>39051</v>
      </c>
      <c r="E39" s="27"/>
    </row>
    <row r="40" spans="2:5" ht="15.75">
      <c r="B40" s="20" t="s">
        <v>64</v>
      </c>
      <c r="C40" s="27"/>
      <c r="D40" s="27"/>
      <c r="E40" s="27"/>
    </row>
    <row r="41" spans="2:5" ht="15.75">
      <c r="B41" s="121" t="s">
        <v>198</v>
      </c>
      <c r="C41" s="27">
        <v>-2170</v>
      </c>
      <c r="D41" s="27">
        <v>-4267</v>
      </c>
      <c r="E41" s="27"/>
    </row>
    <row r="42" spans="2:5" ht="15.75">
      <c r="B42" s="121" t="s">
        <v>199</v>
      </c>
      <c r="C42" s="27">
        <v>-286</v>
      </c>
      <c r="D42" s="27">
        <v>-397</v>
      </c>
      <c r="E42" s="27"/>
    </row>
    <row r="43" spans="3:5" ht="16.5" thickBot="1">
      <c r="C43" s="72">
        <f>SUM(C39:C42)</f>
        <v>4477</v>
      </c>
      <c r="D43" s="72">
        <f>SUM(D39:D42)</f>
        <v>34387</v>
      </c>
      <c r="E43" s="27"/>
    </row>
    <row r="44" spans="2:5" ht="16.5" thickTop="1">
      <c r="B44" s="69" t="s">
        <v>56</v>
      </c>
      <c r="C44" s="27"/>
      <c r="D44" s="27"/>
      <c r="E44" s="27"/>
    </row>
    <row r="45" spans="2:5" ht="15.75">
      <c r="B45" s="20" t="s">
        <v>98</v>
      </c>
      <c r="C45" s="27">
        <v>-1288</v>
      </c>
      <c r="D45" s="27">
        <v>2448</v>
      </c>
      <c r="E45" s="27"/>
    </row>
    <row r="46" spans="2:5" ht="15.75">
      <c r="B46" s="20" t="s">
        <v>94</v>
      </c>
      <c r="C46" s="70">
        <v>2332</v>
      </c>
      <c r="D46" s="70">
        <v>3117</v>
      </c>
      <c r="E46" s="27"/>
    </row>
    <row r="47" spans="3:5" ht="15.75">
      <c r="C47" s="27">
        <f>SUM(C45:C46)</f>
        <v>1044</v>
      </c>
      <c r="D47" s="27">
        <f>SUM(D45:D46)</f>
        <v>5565</v>
      </c>
      <c r="E47" s="27"/>
    </row>
    <row r="48" spans="2:5" ht="15.75">
      <c r="B48" s="20" t="s">
        <v>64</v>
      </c>
      <c r="C48" s="27"/>
      <c r="D48" s="27"/>
      <c r="E48" s="27"/>
    </row>
    <row r="49" spans="2:5" ht="15.75">
      <c r="B49" s="121" t="s">
        <v>198</v>
      </c>
      <c r="C49" s="27">
        <v>-1112</v>
      </c>
      <c r="D49" s="27">
        <v>-1405</v>
      </c>
      <c r="E49" s="27"/>
    </row>
    <row r="50" spans="2:5" ht="15.75">
      <c r="B50" s="121" t="s">
        <v>199</v>
      </c>
      <c r="C50" s="27">
        <v>1002</v>
      </c>
      <c r="D50" s="27">
        <v>1450</v>
      </c>
      <c r="E50" s="27"/>
    </row>
    <row r="51" spans="3:5" ht="16.5" thickBot="1">
      <c r="C51" s="72">
        <f>SUM(C47:C50)</f>
        <v>934</v>
      </c>
      <c r="D51" s="72">
        <f>SUM(D47:D50)</f>
        <v>5610</v>
      </c>
      <c r="E51" s="27"/>
    </row>
    <row r="52" ht="16.5" thickTop="1">
      <c r="C52" s="27"/>
    </row>
    <row r="53" spans="1:5" ht="15.75">
      <c r="A53" s="21">
        <v>9</v>
      </c>
      <c r="B53" s="28" t="s">
        <v>181</v>
      </c>
      <c r="C53" s="23"/>
      <c r="D53" s="23"/>
      <c r="E53" s="23"/>
    </row>
    <row r="54" spans="2:5" ht="30.75" customHeight="1">
      <c r="B54" s="114" t="s">
        <v>146</v>
      </c>
      <c r="C54" s="114"/>
      <c r="D54" s="114"/>
      <c r="E54" s="114"/>
    </row>
    <row r="55" spans="2:5" ht="15.75">
      <c r="B55" s="25"/>
      <c r="C55" s="25"/>
      <c r="D55" s="25"/>
      <c r="E55" s="25"/>
    </row>
    <row r="56" spans="2:5" ht="15.75">
      <c r="B56" s="25"/>
      <c r="C56" s="25"/>
      <c r="D56" s="25"/>
      <c r="E56" s="25"/>
    </row>
    <row r="57" spans="1:5" ht="15.75">
      <c r="A57" s="21">
        <v>10</v>
      </c>
      <c r="B57" s="26" t="s">
        <v>40</v>
      </c>
      <c r="C57" s="25"/>
      <c r="D57" s="25"/>
      <c r="E57" s="25"/>
    </row>
    <row r="58" spans="2:5" ht="15.75" customHeight="1">
      <c r="B58" s="104" t="s">
        <v>176</v>
      </c>
      <c r="C58" s="104"/>
      <c r="D58" s="104"/>
      <c r="E58" s="104"/>
    </row>
    <row r="59" spans="2:5" ht="15.75">
      <c r="B59" s="25"/>
      <c r="C59" s="25"/>
      <c r="D59" s="25"/>
      <c r="E59" s="25"/>
    </row>
    <row r="60" spans="2:5" ht="15.75">
      <c r="B60" s="25"/>
      <c r="C60" s="25"/>
      <c r="D60" s="25"/>
      <c r="E60" s="25"/>
    </row>
    <row r="61" spans="1:5" ht="15.75">
      <c r="A61" s="21">
        <v>11</v>
      </c>
      <c r="B61" s="26" t="s">
        <v>41</v>
      </c>
      <c r="C61" s="25"/>
      <c r="D61" s="25"/>
      <c r="E61" s="25"/>
    </row>
    <row r="62" spans="2:5" ht="15.75">
      <c r="B62" s="104" t="s">
        <v>91</v>
      </c>
      <c r="C62" s="104"/>
      <c r="D62" s="104"/>
      <c r="E62" s="104"/>
    </row>
    <row r="63" spans="2:5" ht="15.75">
      <c r="B63" s="25"/>
      <c r="C63" s="25"/>
      <c r="D63" s="25"/>
      <c r="E63" s="25"/>
    </row>
    <row r="64" spans="2:5" ht="15.75">
      <c r="B64" s="25"/>
      <c r="C64" s="25"/>
      <c r="D64" s="25"/>
      <c r="E64" s="25"/>
    </row>
    <row r="65" spans="1:5" ht="15.75">
      <c r="A65" s="21">
        <v>12</v>
      </c>
      <c r="B65" s="26" t="s">
        <v>95</v>
      </c>
      <c r="C65" s="25"/>
      <c r="D65" s="25"/>
      <c r="E65" s="25"/>
    </row>
    <row r="66" spans="2:5" ht="19.5" customHeight="1">
      <c r="B66" s="25"/>
      <c r="C66" s="25"/>
      <c r="D66" s="31" t="s">
        <v>28</v>
      </c>
      <c r="E66" s="25"/>
    </row>
    <row r="67" spans="2:5" ht="32.25" thickBot="1">
      <c r="B67" s="25" t="s">
        <v>155</v>
      </c>
      <c r="C67" s="25"/>
      <c r="D67" s="93">
        <v>104629</v>
      </c>
      <c r="E67" s="25"/>
    </row>
    <row r="68" spans="2:5" ht="16.5" thickTop="1">
      <c r="B68" s="25"/>
      <c r="C68" s="25"/>
      <c r="D68" s="94"/>
      <c r="E68" s="25"/>
    </row>
    <row r="69" spans="2:5" ht="30.75" customHeight="1">
      <c r="B69" s="103" t="s">
        <v>185</v>
      </c>
      <c r="C69" s="103"/>
      <c r="D69" s="103"/>
      <c r="E69" s="103"/>
    </row>
    <row r="70" spans="2:5" ht="15.75">
      <c r="B70" s="25"/>
      <c r="C70" s="25"/>
      <c r="D70" s="25"/>
      <c r="E70" s="25"/>
    </row>
    <row r="71" spans="2:5" ht="15.75">
      <c r="B71" s="25"/>
      <c r="C71" s="25"/>
      <c r="D71" s="25"/>
      <c r="E71" s="25"/>
    </row>
    <row r="72" spans="1:5" ht="15.75">
      <c r="A72" s="21">
        <v>13</v>
      </c>
      <c r="B72" s="26" t="s">
        <v>57</v>
      </c>
      <c r="C72" s="25"/>
      <c r="D72" s="25"/>
      <c r="E72" s="25"/>
    </row>
    <row r="73" spans="2:5" ht="15.75">
      <c r="B73" s="104" t="s">
        <v>137</v>
      </c>
      <c r="C73" s="104"/>
      <c r="D73" s="104"/>
      <c r="E73" s="104"/>
    </row>
    <row r="74" spans="2:5" ht="15.75">
      <c r="B74" s="25"/>
      <c r="C74" s="25"/>
      <c r="D74" s="25"/>
      <c r="E74" s="25"/>
    </row>
    <row r="75" spans="2:5" ht="15.75">
      <c r="B75" s="25"/>
      <c r="C75" s="25"/>
      <c r="D75" s="25"/>
      <c r="E75" s="25"/>
    </row>
    <row r="76" spans="1:5" ht="15.75">
      <c r="A76" s="21">
        <v>14</v>
      </c>
      <c r="B76" s="28" t="s">
        <v>45</v>
      </c>
      <c r="C76" s="23"/>
      <c r="D76" s="23"/>
      <c r="E76" s="23"/>
    </row>
    <row r="77" spans="2:5" ht="61.5" customHeight="1">
      <c r="B77" s="111" t="s">
        <v>194</v>
      </c>
      <c r="C77" s="111"/>
      <c r="D77" s="111"/>
      <c r="E77" s="111"/>
    </row>
    <row r="78" spans="2:5" ht="15.75">
      <c r="B78" s="83"/>
      <c r="C78" s="83"/>
      <c r="D78" s="83"/>
      <c r="E78" s="83"/>
    </row>
    <row r="79" spans="2:5" ht="45.75" customHeight="1">
      <c r="B79" s="103" t="s">
        <v>195</v>
      </c>
      <c r="C79" s="103"/>
      <c r="D79" s="103"/>
      <c r="E79" s="103"/>
    </row>
    <row r="80" spans="2:5" ht="15.75">
      <c r="B80" s="83"/>
      <c r="C80" s="83"/>
      <c r="D80" s="83"/>
      <c r="E80" s="83"/>
    </row>
    <row r="81" spans="2:5" ht="30.75" customHeight="1">
      <c r="B81" s="103" t="s">
        <v>196</v>
      </c>
      <c r="C81" s="103"/>
      <c r="D81" s="103"/>
      <c r="E81" s="103"/>
    </row>
    <row r="82" spans="2:5" ht="15.75">
      <c r="B82" s="83"/>
      <c r="C82" s="83"/>
      <c r="D82" s="83"/>
      <c r="E82" s="83"/>
    </row>
    <row r="83" spans="2:5" ht="15.75">
      <c r="B83" s="90" t="s">
        <v>182</v>
      </c>
      <c r="C83" s="81"/>
      <c r="D83" s="81"/>
      <c r="E83" s="81"/>
    </row>
    <row r="84" spans="2:5" ht="153.75" customHeight="1">
      <c r="B84" s="117" t="s">
        <v>200</v>
      </c>
      <c r="C84" s="117"/>
      <c r="D84" s="117"/>
      <c r="E84" s="117"/>
    </row>
    <row r="85" spans="2:5" ht="15.75">
      <c r="B85" s="89"/>
      <c r="C85" s="89"/>
      <c r="D85" s="89"/>
      <c r="E85" s="89"/>
    </row>
    <row r="86" spans="2:5" ht="15.75">
      <c r="B86" s="91" t="s">
        <v>183</v>
      </c>
      <c r="C86" s="81"/>
      <c r="D86" s="81"/>
      <c r="E86" s="81"/>
    </row>
    <row r="87" spans="2:5" ht="61.5" customHeight="1">
      <c r="B87" s="117" t="s">
        <v>3</v>
      </c>
      <c r="C87" s="117"/>
      <c r="D87" s="117"/>
      <c r="E87" s="117"/>
    </row>
    <row r="88" spans="1:6" s="73" customFormat="1" ht="15.75">
      <c r="A88" s="67"/>
      <c r="B88" s="118"/>
      <c r="C88" s="118"/>
      <c r="D88" s="118"/>
      <c r="E88" s="118"/>
      <c r="F88" s="66"/>
    </row>
    <row r="89" spans="1:5" ht="15.75">
      <c r="A89" s="88">
        <v>15</v>
      </c>
      <c r="B89" s="87" t="s">
        <v>65</v>
      </c>
      <c r="C89" s="25"/>
      <c r="D89" s="25"/>
      <c r="E89" s="25"/>
    </row>
    <row r="90" spans="2:5" ht="107.25" customHeight="1">
      <c r="B90" s="111" t="s">
        <v>197</v>
      </c>
      <c r="C90" s="111"/>
      <c r="D90" s="111"/>
      <c r="E90" s="111"/>
    </row>
    <row r="91" spans="2:5" ht="15.75">
      <c r="B91" s="25"/>
      <c r="C91" s="25" t="s">
        <v>111</v>
      </c>
      <c r="D91" s="25"/>
      <c r="E91" s="25"/>
    </row>
    <row r="92" spans="2:5" ht="15.75">
      <c r="B92" s="25"/>
      <c r="C92" s="25"/>
      <c r="D92" s="25"/>
      <c r="E92" s="25"/>
    </row>
    <row r="93" spans="1:2" ht="15.75">
      <c r="A93" s="21">
        <v>16</v>
      </c>
      <c r="B93" s="22" t="s">
        <v>138</v>
      </c>
    </row>
    <row r="94" spans="2:5" ht="92.25" customHeight="1">
      <c r="B94" s="111" t="s">
        <v>184</v>
      </c>
      <c r="C94" s="111"/>
      <c r="D94" s="111"/>
      <c r="E94" s="111"/>
    </row>
    <row r="95" spans="2:5" ht="15.75">
      <c r="B95" s="25"/>
      <c r="C95" s="25"/>
      <c r="D95" s="25"/>
      <c r="E95" s="25"/>
    </row>
    <row r="96" spans="2:5" ht="15.75">
      <c r="B96" s="25"/>
      <c r="C96" s="25"/>
      <c r="D96" s="25"/>
      <c r="E96" s="25"/>
    </row>
    <row r="97" spans="1:5" ht="15.75">
      <c r="A97" s="21">
        <v>17</v>
      </c>
      <c r="B97" s="116" t="s">
        <v>108</v>
      </c>
      <c r="C97" s="116"/>
      <c r="D97" s="116"/>
      <c r="E97" s="116"/>
    </row>
    <row r="98" spans="2:5" ht="15.75">
      <c r="B98" s="105" t="s">
        <v>112</v>
      </c>
      <c r="C98" s="105"/>
      <c r="D98" s="105"/>
      <c r="E98" s="105"/>
    </row>
    <row r="99" spans="2:5" ht="15.75">
      <c r="B99" s="23"/>
      <c r="C99" s="23"/>
      <c r="D99" s="23"/>
      <c r="E99" s="23"/>
    </row>
    <row r="100" spans="2:5" ht="15.75">
      <c r="B100" s="23"/>
      <c r="C100" s="23"/>
      <c r="D100" s="23"/>
      <c r="E100" s="23"/>
    </row>
    <row r="101" spans="1:5" ht="15.75">
      <c r="A101" s="21">
        <v>18</v>
      </c>
      <c r="B101" s="22" t="s">
        <v>12</v>
      </c>
      <c r="C101" s="107"/>
      <c r="D101" s="107"/>
      <c r="E101" s="29"/>
    </row>
    <row r="102" spans="2:5" ht="15.75">
      <c r="B102" s="22"/>
      <c r="C102" s="29" t="s">
        <v>126</v>
      </c>
      <c r="D102" s="31" t="s">
        <v>127</v>
      </c>
      <c r="E102" s="29"/>
    </row>
    <row r="103" spans="1:5" ht="31.5">
      <c r="A103" s="30"/>
      <c r="B103" s="22"/>
      <c r="C103" s="31" t="s">
        <v>169</v>
      </c>
      <c r="D103" s="31" t="s">
        <v>166</v>
      </c>
      <c r="E103" s="31"/>
    </row>
    <row r="104" spans="2:4" ht="15.75">
      <c r="B104" s="22"/>
      <c r="C104" s="31" t="s">
        <v>28</v>
      </c>
      <c r="D104" s="31" t="s">
        <v>28</v>
      </c>
    </row>
    <row r="105" spans="2:4" ht="15.75">
      <c r="B105" s="22"/>
      <c r="C105" s="68"/>
      <c r="D105" s="68"/>
    </row>
    <row r="106" spans="2:4" ht="15.75">
      <c r="B106" s="20" t="s">
        <v>42</v>
      </c>
      <c r="C106" s="71"/>
      <c r="D106" s="71"/>
    </row>
    <row r="108" spans="2:4" ht="15.75">
      <c r="B108" s="20" t="s">
        <v>43</v>
      </c>
      <c r="C108" s="27">
        <v>1624</v>
      </c>
      <c r="D108" s="27">
        <v>2495</v>
      </c>
    </row>
    <row r="109" spans="2:4" ht="15.75">
      <c r="B109" s="20" t="s">
        <v>66</v>
      </c>
      <c r="C109" s="27">
        <v>16</v>
      </c>
      <c r="D109" s="27">
        <v>55</v>
      </c>
    </row>
    <row r="110" spans="2:4" ht="15.75">
      <c r="B110" s="20" t="s">
        <v>44</v>
      </c>
      <c r="C110" s="70">
        <v>-1380</v>
      </c>
      <c r="D110" s="70">
        <v>-1851</v>
      </c>
    </row>
    <row r="111" spans="3:4" ht="16.5" thickBot="1">
      <c r="C111" s="72">
        <f>SUM(C108:C110)</f>
        <v>260</v>
      </c>
      <c r="D111" s="72">
        <f>SUM(D108:D110)</f>
        <v>699</v>
      </c>
    </row>
    <row r="112" spans="3:4" ht="16.5" thickTop="1">
      <c r="C112" s="33"/>
      <c r="D112" s="33"/>
    </row>
    <row r="113" spans="2:6" ht="62.25" customHeight="1">
      <c r="B113" s="105" t="s">
        <v>4</v>
      </c>
      <c r="C113" s="106"/>
      <c r="D113" s="106"/>
      <c r="E113" s="106"/>
      <c r="F113" s="74"/>
    </row>
    <row r="114" spans="2:6" ht="15.75">
      <c r="B114" s="23"/>
      <c r="C114" s="82"/>
      <c r="D114" s="82"/>
      <c r="E114" s="82"/>
      <c r="F114" s="74"/>
    </row>
    <row r="115" spans="2:6" ht="15.75">
      <c r="B115" s="23"/>
      <c r="C115" s="82"/>
      <c r="D115" s="82"/>
      <c r="E115" s="82"/>
      <c r="F115" s="74"/>
    </row>
    <row r="116" spans="1:2" ht="15.75">
      <c r="A116" s="21">
        <v>19</v>
      </c>
      <c r="B116" s="22" t="s">
        <v>86</v>
      </c>
    </row>
    <row r="117" spans="2:5" ht="30.75" customHeight="1">
      <c r="B117" s="103" t="s">
        <v>128</v>
      </c>
      <c r="C117" s="103"/>
      <c r="D117" s="103"/>
      <c r="E117" s="103"/>
    </row>
    <row r="120" spans="1:2" ht="15.75">
      <c r="A120" s="21">
        <v>20</v>
      </c>
      <c r="B120" s="22" t="s">
        <v>87</v>
      </c>
    </row>
    <row r="121" spans="2:5" ht="30.75" customHeight="1">
      <c r="B121" s="110" t="s">
        <v>129</v>
      </c>
      <c r="C121" s="110"/>
      <c r="D121" s="110"/>
      <c r="E121" s="110"/>
    </row>
    <row r="124" spans="1:2" ht="15.75">
      <c r="A124" s="21">
        <v>21</v>
      </c>
      <c r="B124" s="22" t="s">
        <v>46</v>
      </c>
    </row>
    <row r="125" spans="2:5" ht="30.75" customHeight="1">
      <c r="B125" s="110" t="s">
        <v>156</v>
      </c>
      <c r="C125" s="110"/>
      <c r="D125" s="110"/>
      <c r="E125" s="110"/>
    </row>
    <row r="126" spans="2:5" ht="15.75" customHeight="1">
      <c r="B126" s="42"/>
      <c r="C126" s="42"/>
      <c r="D126" s="42"/>
      <c r="E126" s="42"/>
    </row>
    <row r="127" spans="2:5" ht="30" customHeight="1">
      <c r="B127" s="108" t="s">
        <v>186</v>
      </c>
      <c r="C127" s="108"/>
      <c r="D127" s="108"/>
      <c r="E127" s="108"/>
    </row>
    <row r="128" spans="2:5" ht="15.75">
      <c r="B128" s="24"/>
      <c r="C128" s="24"/>
      <c r="D128" s="24"/>
      <c r="E128" s="24"/>
    </row>
    <row r="129" spans="2:5" ht="30.75" customHeight="1">
      <c r="B129" s="108" t="s">
        <v>5</v>
      </c>
      <c r="C129" s="108"/>
      <c r="D129" s="108"/>
      <c r="E129" s="108"/>
    </row>
    <row r="130" spans="2:5" ht="15.75">
      <c r="B130" s="24"/>
      <c r="C130" s="24"/>
      <c r="D130" s="24"/>
      <c r="E130" s="24"/>
    </row>
    <row r="131" spans="2:5" ht="46.5" customHeight="1">
      <c r="B131" s="109" t="s">
        <v>187</v>
      </c>
      <c r="C131" s="109"/>
      <c r="D131" s="109"/>
      <c r="E131" s="109"/>
    </row>
    <row r="132" spans="2:5" ht="15.75" customHeight="1">
      <c r="B132" s="24"/>
      <c r="C132" s="24"/>
      <c r="D132" s="24"/>
      <c r="E132" s="24"/>
    </row>
    <row r="133" spans="2:5" ht="76.5" customHeight="1">
      <c r="B133" s="110" t="s">
        <v>201</v>
      </c>
      <c r="C133" s="110"/>
      <c r="D133" s="110"/>
      <c r="E133" s="110"/>
    </row>
    <row r="134" spans="2:5" ht="15.75">
      <c r="B134" s="83"/>
      <c r="C134" s="83"/>
      <c r="D134" s="83"/>
      <c r="E134" s="83"/>
    </row>
    <row r="135" spans="1:2" ht="15.75">
      <c r="A135" s="21">
        <v>22</v>
      </c>
      <c r="B135" s="32" t="s">
        <v>85</v>
      </c>
    </row>
    <row r="136" spans="2:5" ht="15.75" customHeight="1">
      <c r="B136" s="113" t="s">
        <v>101</v>
      </c>
      <c r="C136" s="113"/>
      <c r="D136" s="113"/>
      <c r="E136" s="113"/>
    </row>
    <row r="137" ht="30.75" customHeight="1">
      <c r="D137" s="31" t="s">
        <v>170</v>
      </c>
    </row>
    <row r="138" spans="3:4" ht="15.75">
      <c r="C138" s="71"/>
      <c r="D138" s="31" t="s">
        <v>28</v>
      </c>
    </row>
    <row r="139" ht="15.75">
      <c r="B139" s="20" t="s">
        <v>58</v>
      </c>
    </row>
    <row r="140" spans="2:4" ht="15.75">
      <c r="B140" s="20" t="s">
        <v>59</v>
      </c>
      <c r="D140" s="27">
        <f>'BS'!D35</f>
        <v>41862</v>
      </c>
    </row>
    <row r="141" spans="2:4" ht="15.75">
      <c r="B141" s="20" t="s">
        <v>60</v>
      </c>
      <c r="D141" s="27">
        <f>'BS'!D44</f>
        <v>6506</v>
      </c>
    </row>
    <row r="142" ht="15.75">
      <c r="D142" s="33"/>
    </row>
    <row r="143" spans="2:4" ht="16.5" thickBot="1">
      <c r="B143" s="20" t="s">
        <v>25</v>
      </c>
      <c r="D143" s="72">
        <f>SUM(D140:D142)</f>
        <v>48368</v>
      </c>
    </row>
    <row r="144" ht="16.5" thickTop="1">
      <c r="D144" s="33"/>
    </row>
    <row r="145" ht="15.75">
      <c r="C145" s="33"/>
    </row>
    <row r="146" spans="2:5" ht="30.75" customHeight="1">
      <c r="B146" s="112" t="s">
        <v>191</v>
      </c>
      <c r="C146" s="112"/>
      <c r="D146" s="112"/>
      <c r="E146" s="112"/>
    </row>
    <row r="147" spans="2:5" ht="15.75">
      <c r="B147" s="42"/>
      <c r="C147" s="42"/>
      <c r="D147" s="42"/>
      <c r="E147" s="42"/>
    </row>
    <row r="148" spans="2:5" ht="122.25" customHeight="1">
      <c r="B148" s="111" t="s">
        <v>192</v>
      </c>
      <c r="C148" s="111"/>
      <c r="D148" s="111"/>
      <c r="E148" s="111"/>
    </row>
    <row r="149" spans="2:5" ht="15.75">
      <c r="B149" s="83"/>
      <c r="C149" s="83"/>
      <c r="D149" s="83"/>
      <c r="E149" s="83"/>
    </row>
    <row r="150" spans="2:5" ht="15.75">
      <c r="B150" s="110" t="s">
        <v>139</v>
      </c>
      <c r="C150" s="110"/>
      <c r="D150" s="110"/>
      <c r="E150" s="110"/>
    </row>
    <row r="151" ht="15.75">
      <c r="C151" s="33"/>
    </row>
    <row r="152" spans="1:2" ht="15.75">
      <c r="A152" s="21">
        <v>23</v>
      </c>
      <c r="B152" s="22" t="s">
        <v>47</v>
      </c>
    </row>
    <row r="153" spans="2:5" ht="15.75">
      <c r="B153" s="112" t="s">
        <v>92</v>
      </c>
      <c r="C153" s="112"/>
      <c r="D153" s="112"/>
      <c r="E153" s="112"/>
    </row>
    <row r="155" spans="1:2" ht="15.75">
      <c r="A155" s="21">
        <v>24</v>
      </c>
      <c r="B155" s="22" t="s">
        <v>48</v>
      </c>
    </row>
    <row r="156" spans="2:5" ht="30" customHeight="1">
      <c r="B156" s="108" t="s">
        <v>172</v>
      </c>
      <c r="C156" s="108"/>
      <c r="D156" s="108"/>
      <c r="E156" s="108"/>
    </row>
    <row r="158" spans="1:2" ht="15.75">
      <c r="A158" s="21">
        <v>25</v>
      </c>
      <c r="B158" s="22" t="s">
        <v>61</v>
      </c>
    </row>
    <row r="159" spans="2:5" ht="15.75">
      <c r="B159" s="103" t="s">
        <v>0</v>
      </c>
      <c r="C159" s="103"/>
      <c r="D159" s="103"/>
      <c r="E159" s="103"/>
    </row>
    <row r="160" spans="2:5" ht="15.75" customHeight="1">
      <c r="B160" s="66"/>
      <c r="C160" s="66"/>
      <c r="D160" s="66"/>
      <c r="E160" s="66"/>
    </row>
    <row r="161" spans="2:5" ht="46.5" customHeight="1">
      <c r="B161" s="103" t="s">
        <v>1</v>
      </c>
      <c r="C161" s="103"/>
      <c r="D161" s="103"/>
      <c r="E161" s="103"/>
    </row>
    <row r="162" spans="2:5" ht="15.75" customHeight="1">
      <c r="B162" s="66"/>
      <c r="C162" s="66"/>
      <c r="D162" s="66"/>
      <c r="E162" s="66"/>
    </row>
    <row r="163" spans="2:5" ht="15.75" customHeight="1">
      <c r="B163" s="66"/>
      <c r="C163" s="66"/>
      <c r="D163" s="66"/>
      <c r="E163" s="66"/>
    </row>
    <row r="164" spans="1:2" ht="15.75">
      <c r="A164" s="21">
        <v>26</v>
      </c>
      <c r="B164" s="22" t="s">
        <v>96</v>
      </c>
    </row>
    <row r="165" spans="2:5" ht="30.75" customHeight="1">
      <c r="B165" s="110" t="s">
        <v>102</v>
      </c>
      <c r="C165" s="110"/>
      <c r="D165" s="110"/>
      <c r="E165" s="110"/>
    </row>
    <row r="167" spans="3:4" ht="15.75">
      <c r="C167" s="31" t="s">
        <v>126</v>
      </c>
      <c r="D167" s="31" t="s">
        <v>127</v>
      </c>
    </row>
    <row r="168" spans="3:4" ht="31.5">
      <c r="C168" s="31" t="s">
        <v>169</v>
      </c>
      <c r="D168" s="31" t="s">
        <v>166</v>
      </c>
    </row>
    <row r="169" spans="3:4" ht="15.75">
      <c r="C169" s="68"/>
      <c r="D169" s="68"/>
    </row>
    <row r="170" ht="15.75">
      <c r="B170" s="75" t="s">
        <v>49</v>
      </c>
    </row>
    <row r="171" spans="2:4" ht="15.75">
      <c r="B171" s="20" t="s">
        <v>130</v>
      </c>
      <c r="C171" s="27">
        <f>'IS'!C39</f>
        <v>692</v>
      </c>
      <c r="D171" s="27">
        <f>'IS'!G39</f>
        <v>4933</v>
      </c>
    </row>
    <row r="172" spans="2:4" ht="15.75">
      <c r="B172" s="20" t="s">
        <v>99</v>
      </c>
      <c r="C172" s="27">
        <v>334000</v>
      </c>
      <c r="D172" s="27">
        <v>334000</v>
      </c>
    </row>
    <row r="174" spans="2:4" ht="15.75">
      <c r="B174" s="20" t="s">
        <v>134</v>
      </c>
      <c r="C174" s="76">
        <f>C171*100/C172</f>
        <v>0.20718562874251498</v>
      </c>
      <c r="D174" s="76">
        <f>D171*100/D172</f>
        <v>1.476946107784431</v>
      </c>
    </row>
    <row r="176" spans="2:4" ht="15.75">
      <c r="B176" s="77" t="s">
        <v>97</v>
      </c>
      <c r="C176" s="78">
        <f>C174</f>
        <v>0.20718562874251498</v>
      </c>
      <c r="D176" s="78">
        <f>D174</f>
        <v>1.476946107784431</v>
      </c>
    </row>
    <row r="177" spans="2:4" ht="15.75">
      <c r="B177" s="77"/>
      <c r="C177" s="78"/>
      <c r="D177" s="78"/>
    </row>
    <row r="178" spans="2:5" ht="30.75" customHeight="1">
      <c r="B178" s="110" t="s">
        <v>93</v>
      </c>
      <c r="C178" s="110"/>
      <c r="D178" s="110"/>
      <c r="E178" s="110"/>
    </row>
    <row r="179" spans="2:5" ht="15.75">
      <c r="B179" s="83"/>
      <c r="C179" s="83"/>
      <c r="D179" s="83"/>
      <c r="E179" s="83"/>
    </row>
    <row r="180" spans="1:2" ht="15.75">
      <c r="A180" s="21">
        <v>27</v>
      </c>
      <c r="B180" s="22" t="s">
        <v>62</v>
      </c>
    </row>
    <row r="181" spans="2:5" ht="30.75" customHeight="1">
      <c r="B181" s="110" t="s">
        <v>2</v>
      </c>
      <c r="C181" s="110"/>
      <c r="D181" s="110"/>
      <c r="E181" s="110"/>
    </row>
  </sheetData>
  <mergeCells count="44">
    <mergeCell ref="B54:E54"/>
    <mergeCell ref="B77:E77"/>
    <mergeCell ref="B73:E73"/>
    <mergeCell ref="B79:E79"/>
    <mergeCell ref="B88:E88"/>
    <mergeCell ref="B10:E10"/>
    <mergeCell ref="B12:E12"/>
    <mergeCell ref="B15:E15"/>
    <mergeCell ref="B14:E14"/>
    <mergeCell ref="B24:E24"/>
    <mergeCell ref="B62:E62"/>
    <mergeCell ref="B84:E84"/>
    <mergeCell ref="B69:E69"/>
    <mergeCell ref="B81:E81"/>
    <mergeCell ref="B136:E136"/>
    <mergeCell ref="B18:E18"/>
    <mergeCell ref="B21:E21"/>
    <mergeCell ref="B30:E30"/>
    <mergeCell ref="B129:E129"/>
    <mergeCell ref="B27:E27"/>
    <mergeCell ref="B94:E94"/>
    <mergeCell ref="B97:E97"/>
    <mergeCell ref="B87:E87"/>
    <mergeCell ref="B90:E90"/>
    <mergeCell ref="B181:E181"/>
    <mergeCell ref="B125:E125"/>
    <mergeCell ref="B156:E156"/>
    <mergeCell ref="B133:E133"/>
    <mergeCell ref="B148:E148"/>
    <mergeCell ref="B150:E150"/>
    <mergeCell ref="B153:E153"/>
    <mergeCell ref="B178:E178"/>
    <mergeCell ref="B165:E165"/>
    <mergeCell ref="B146:E146"/>
    <mergeCell ref="B161:E161"/>
    <mergeCell ref="B159:E159"/>
    <mergeCell ref="B58:E58"/>
    <mergeCell ref="B113:E113"/>
    <mergeCell ref="B98:E98"/>
    <mergeCell ref="C101:D101"/>
    <mergeCell ref="B127:E127"/>
    <mergeCell ref="B131:E131"/>
    <mergeCell ref="B121:E121"/>
    <mergeCell ref="B117:E117"/>
  </mergeCells>
  <printOptions horizontalCentered="1"/>
  <pageMargins left="0.75" right="0.75" top="0.5" bottom="0.5" header="0.5" footer="0.5"/>
  <pageSetup fitToHeight="10" fitToWidth="1" horizontalDpi="600" verticalDpi="600" orientation="portrait" paperSize="9" scale="81" r:id="rId2"/>
  <rowBreaks count="3" manualBreakCount="3">
    <brk id="51" max="255" man="1"/>
    <brk id="100" max="255" man="1"/>
    <brk id="16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Pre-loaded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Pre-loaded User</dc:creator>
  <cp:keywords/>
  <dc:description/>
  <cp:lastModifiedBy>Ng Soon Hong</cp:lastModifiedBy>
  <cp:lastPrinted>2005-08-29T09:34:11Z</cp:lastPrinted>
  <dcterms:created xsi:type="dcterms:W3CDTF">2003-08-01T03:54:06Z</dcterms:created>
  <dcterms:modified xsi:type="dcterms:W3CDTF">2005-08-29T09:36:50Z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1097810744</vt:i4>
  </property>
  <property fmtid="{D5CDD505-2E9C-101B-9397-08002B2CF9AE}" pid="3" name="_EmailSubject">
    <vt:lpwstr>2Q Report</vt:lpwstr>
  </property>
  <property fmtid="{D5CDD505-2E9C-101B-9397-08002B2CF9AE}" pid="4" name="_AuthorEmail">
    <vt:lpwstr>vyvoo@coastalcontracts.com</vt:lpwstr>
  </property>
  <property fmtid="{D5CDD505-2E9C-101B-9397-08002B2CF9AE}" pid="5" name="_AuthorEmailDisplayName">
    <vt:lpwstr>Henry Voo</vt:lpwstr>
  </property>
  <property fmtid="{D5CDD505-2E9C-101B-9397-08002B2CF9AE}" pid="6" name="_PreviousAdHocReviewCycleID">
    <vt:i4>-1923355012</vt:i4>
  </property>
</Properties>
</file>